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alculadora" sheetId="2" state="visible" r:id="rId4"/>
    <sheet name="Exemplo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<sst xmlns="http://schemas.openxmlformats.org/spreadsheetml/2006/main" count="73" uniqueCount="48">
  <si>
    <t xml:space="preserve">Calculadora de preço de venda — modelo simples da Ágil MPE</t>
  </si>
  <si>
    <t xml:space="preserve">Para que serve: calcular o preço de venda de produtos de revenda de forma que ele pague o custo, os custos de vender, uma parte das despesas fixas e ainda deixe uma sobra.</t>
  </si>
  <si>
    <t xml:space="preserve">COMO PREENCHER (aba "Calculadora")</t>
  </si>
  <si>
    <t xml:space="preserve">1. Informe os percentuais da sua empresa: taxa de cartão e comissão, imposto sobre a venda, frete e embalagem, outros custos de vender. O percentual do imposto depende da sua empresa; confirme com o seu contador.</t>
  </si>
  <si>
    <t xml:space="preserve">2. Informe as despesas fixas do mês e as vendas do mês. A planilha calcula sozinha as despesas fixas em % das vendas. Se você já faz a DRE gerencial, esses dois números estão nela.</t>
  </si>
  <si>
    <t xml:space="preserve">3. Informe a sobra que você quer, em % do preço.</t>
  </si>
  <si>
    <t xml:space="preserve">4. Liste os produtos com o custo por unidade (inclua o frete da compra). O preço sugerido aparece sozinho.</t>
  </si>
  <si>
    <t xml:space="preserve">5. Se quiser testar o preço que pratica hoje, preencha a coluna "Preço que você pratica hoje" e veja quanto sobra por unidade.</t>
  </si>
  <si>
    <t xml:space="preserve">CUIDADOS</t>
  </si>
  <si>
    <t xml:space="preserve">• Somar uma porcentagem ao custo (ex.: custo + 40%) não é o mesmo que ter 40% de margem: custos de vender e despesas fixas saem do preço.</t>
  </si>
  <si>
    <t xml:space="preserve">• Se a soma dos percentuais chegar a 100% ou mais, o preço não fecha: revise os percentuais.</t>
  </si>
  <si>
    <t xml:space="preserve">• As despesas fixas em % dependem do volume de vendas. Atualize quando as vendas ou as despesas mudarem.</t>
  </si>
  <si>
    <t xml:space="preserve">• Desconto sai direto da sobra: recalcule antes de dar.</t>
  </si>
  <si>
    <t xml:space="preserve">A aba "Exemplo" mostra três produtos com números inventados, só para ilustrar.</t>
  </si>
  <si>
    <t xml:space="preserve">Este modelo é gerencial: não calcula imposto e não substitui a orientação do seu contador.</t>
  </si>
  <si>
    <t xml:space="preserve">Ágil MPE Consultoria — A amiga das micro e pequenas empresas — agilmpe.com.br</t>
  </si>
  <si>
    <t xml:space="preserve">Calculadora de preço de venda</t>
  </si>
  <si>
    <t xml:space="preserve">Preencha só as células azuis com fundo amarelo claro. O resto calcula sozinho.</t>
  </si>
  <si>
    <t xml:space="preserve">1. Os percentuais da sua empresa (valem para todos os produtos)</t>
  </si>
  <si>
    <t xml:space="preserve">Taxa de cartão e comissão (% do preço)</t>
  </si>
  <si>
    <t xml:space="preserve">Imposto sobre a venda (% do preço) — confirme com o seu contador</t>
  </si>
  <si>
    <t xml:space="preserve">Frete e embalagem (% do preço)</t>
  </si>
  <si>
    <t xml:space="preserve">Outros custos de vender (% do preço)</t>
  </si>
  <si>
    <t xml:space="preserve">Total de custos de vender</t>
  </si>
  <si>
    <t xml:space="preserve">Despesas fixas do mês (R$): aluguel, salários, sistemas, sua retirada</t>
  </si>
  <si>
    <t xml:space="preserve">Vendas do mês (R$)</t>
  </si>
  <si>
    <t xml:space="preserve">Despesas fixas em % das vendas</t>
  </si>
  <si>
    <t xml:space="preserve">Sobra que você quer (% do preço)</t>
  </si>
  <si>
    <t xml:space="preserve">Soma dos percentuais</t>
  </si>
  <si>
    <t xml:space="preserve">Aviso</t>
  </si>
  <si>
    <t xml:space="preserve">2. Seus produtos</t>
  </si>
  <si>
    <t xml:space="preserve">Produto</t>
  </si>
  <si>
    <t xml:space="preserve">Custo por unidade</t>
  </si>
  <si>
    <t xml:space="preserve">Preço sugerido</t>
  </si>
  <si>
    <t xml:space="preserve">Custos de vender (R$)</t>
  </si>
  <si>
    <t xml:space="preserve">Despesas fixas (R$)</t>
  </si>
  <si>
    <t xml:space="preserve">Sobra (R$)</t>
  </si>
  <si>
    <t xml:space="preserve">Preço que você pratica hoje</t>
  </si>
  <si>
    <t xml:space="preserve">Sobra por unidade hoje (R$)</t>
  </si>
  <si>
    <t xml:space="preserve">Sobra hoje (% do preço)</t>
  </si>
  <si>
    <t xml:space="preserve">Situação do preço de hoje</t>
  </si>
  <si>
    <t xml:space="preserve">Preço sugerido = custo ÷ (1 − custos de vender − despesas fixas − sobra desejada). A coluna "hoje" mostra o que sobra no preço que você pratica.</t>
  </si>
  <si>
    <t xml:space="preserve">Material informativo da Ágil MPE Consultoria; não calcula imposto e não substitui a orientação do seu contador. Os percentuais de exemplo não são recomendação.</t>
  </si>
  <si>
    <t xml:space="preserve">Calculadora de preço de venda (EXEMPLO ILUSTRATIVO)</t>
  </si>
  <si>
    <t xml:space="preserve">Números inventados, só para ilustrar.</t>
  </si>
  <si>
    <t xml:space="preserve">Produto A</t>
  </si>
  <si>
    <t xml:space="preserve">Produto B</t>
  </si>
  <si>
    <t xml:space="preserve">Produto C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</si>
</sst>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&quot;R$ &quot;#,##0.00;[RED]&quot;-R$ &quot;#,##0.00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81E32"/>
      <name val="Arial"/>
      <family val="0"/>
      <charset val="1"/>
    </font>
    <font>
      <sz val="10"/>
      <color rgb="FF122C40"/>
      <name val="Arial"/>
      <family val="0"/>
      <charset val="1"/>
    </font>
    <font>
      <b val="true"/>
      <sz val="10"/>
      <color rgb="FF081E32"/>
      <name val="Arial"/>
      <family val="0"/>
      <charset val="1"/>
    </font>
    <font>
      <sz val="9"/>
      <color rgb="FF122C40"/>
      <name val="Arial"/>
      <family val="0"/>
      <charset val="1"/>
    </font>
    <font>
      <i val="true"/>
      <sz val="10"/>
      <color rgb="FF576B79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76B7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3F7F9"/>
        <bgColor rgb="FFFFFFFF"/>
      </patternFill>
    </fill>
    <fill>
      <patternFill patternType="solid">
        <fgColor rgb="FFFFF9DB"/>
        <bgColor rgb="FFFFF3C4"/>
      </patternFill>
    </fill>
    <fill>
      <patternFill patternType="solid">
        <fgColor rgb="FF081E32"/>
        <bgColor rgb="FF122C4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5E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C00000"/>
      </font>
      <fill>
        <patternFill>
          <bgColor rgb="FFFDE2E2"/>
        </patternFill>
      </fill>
    </dxf>
    <dxf>
      <font>
        <name val="Arial"/>
        <charset val="1"/>
        <family val="0"/>
        <b val="1"/>
        <color rgb="FF8A6D00"/>
      </font>
      <fill>
        <patternFill>
          <bgColor rgb="FFFFF3C4"/>
        </patternFill>
      </fill>
    </dxf>
    <dxf>
      <font>
        <name val="Arial"/>
        <charset val="1"/>
        <family val="0"/>
        <b val="1"/>
        <color rgb="FF007775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6D00"/>
      <rgbColor rgb="FF800080"/>
      <rgbColor rgb="FF007775"/>
      <rgbColor rgb="FFC0C0C0"/>
      <rgbColor rgb="FF808080"/>
      <rgbColor rgb="FF9999FF"/>
      <rgbColor rgb="FF993366"/>
      <rgbColor rgb="FFFFF9DB"/>
      <rgbColor rgb="FFF3F7F9"/>
      <rgbColor rgb="FF660066"/>
      <rgbColor rgb="FFFF8080"/>
      <rgbColor rgb="FF0066CC"/>
      <rgbColor rgb="FFDCE5E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3C4"/>
      <rgbColor rgb="FF99CCFF"/>
      <rgbColor rgb="FFFF99CC"/>
      <rgbColor rgb="FFCC99FF"/>
      <rgbColor rgb="FFFDE2E2"/>
      <rgbColor rgb="FF3366FF"/>
      <rgbColor rgb="FF33CCCC"/>
      <rgbColor rgb="FF99CC00"/>
      <rgbColor rgb="FFFFCC00"/>
      <rgbColor rgb="FFFF9900"/>
      <rgbColor rgb="FFFF6600"/>
      <rgbColor rgb="FF576B79"/>
      <rgbColor rgb="FF969696"/>
      <rgbColor rgb="FF122C40"/>
      <rgbColor rgb="FF339966"/>
      <rgbColor rgb="FF081E3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961560</xdr:colOff>
      <xdr:row>3</xdr:row>
      <xdr:rowOff>161640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961560" cy="9903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818640</xdr:colOff>
      <xdr:row>2</xdr:row>
      <xdr:rowOff>56520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818640" cy="837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818640</xdr:colOff>
      <xdr:row>2</xdr:row>
      <xdr:rowOff>56520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818640" cy="837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2"/>
  </cols>
  <sheetData>
    <row r="1" customFormat="false" ht="21.75" hidden="false" customHeight="true" outlineLevel="0" collapsed="false"/>
    <row r="2" customFormat="false" ht="21.75" hidden="false" customHeight="true" outlineLevel="0" collapsed="false"/>
    <row r="3" customFormat="false" ht="21.75" hidden="false" customHeight="true" outlineLevel="0" collapsed="false"/>
    <row r="4" customFormat="false" ht="21.75" hidden="false" customHeight="true" outlineLevel="0" collapsed="false"/>
    <row r="5" customFormat="false" ht="21.75" hidden="false" customHeight="true" outlineLevel="0" collapsed="false"/>
    <row r="6" customFormat="false" ht="17.35" hidden="false" customHeight="false" outlineLevel="0" collapsed="false">
      <c r="A6" s="1" t="s">
        <v>0</v>
      </c>
    </row>
    <row r="7" customFormat="false" ht="15" hidden="false" customHeight="false" outlineLevel="0" collapsed="false">
      <c r="A7" s="2"/>
    </row>
    <row r="8" customFormat="false" ht="23.85" hidden="false" customHeight="false" outlineLevel="0" collapsed="false">
      <c r="A8" s="2" t="s">
        <v>1</v>
      </c>
    </row>
    <row r="9" customFormat="false" ht="15" hidden="false" customHeight="false" outlineLevel="0" collapsed="false">
      <c r="A9" s="2"/>
    </row>
    <row r="10" customFormat="false" ht="15" hidden="false" customHeight="false" outlineLevel="0" collapsed="false">
      <c r="A10" s="3" t="s">
        <v>2</v>
      </c>
    </row>
    <row r="11" customFormat="false" ht="23.85" hidden="false" customHeight="false" outlineLevel="0" collapsed="false">
      <c r="A11" s="2" t="s">
        <v>3</v>
      </c>
    </row>
    <row r="12" customFormat="false" ht="23.85" hidden="false" customHeight="false" outlineLevel="0" collapsed="false">
      <c r="A12" s="2" t="s">
        <v>4</v>
      </c>
    </row>
    <row r="13" customFormat="false" ht="15" hidden="false" customHeight="false" outlineLevel="0" collapsed="false">
      <c r="A13" s="2" t="s">
        <v>5</v>
      </c>
    </row>
    <row r="14" customFormat="false" ht="15" hidden="false" customHeight="false" outlineLevel="0" collapsed="false">
      <c r="A14" s="2" t="s">
        <v>6</v>
      </c>
    </row>
    <row r="15" customFormat="false" ht="15" hidden="false" customHeight="false" outlineLevel="0" collapsed="false">
      <c r="A15" s="2" t="s">
        <v>7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8</v>
      </c>
    </row>
    <row r="18" customFormat="false" ht="23.85" hidden="false" customHeight="false" outlineLevel="0" collapsed="false">
      <c r="A18" s="2" t="s">
        <v>9</v>
      </c>
    </row>
    <row r="19" customFormat="false" ht="15" hidden="false" customHeight="false" outlineLevel="0" collapsed="false">
      <c r="A19" s="2" t="s">
        <v>10</v>
      </c>
    </row>
    <row r="20" customFormat="false" ht="15" hidden="false" customHeight="false" outlineLevel="0" collapsed="false">
      <c r="A20" s="2" t="s">
        <v>11</v>
      </c>
    </row>
    <row r="21" customFormat="false" ht="15" hidden="false" customHeight="false" outlineLevel="0" collapsed="false">
      <c r="A21" s="2" t="s">
        <v>12</v>
      </c>
    </row>
    <row r="22" customFormat="false" ht="15" hidden="false" customHeight="false" outlineLevel="0" collapsed="false">
      <c r="A22" s="2"/>
    </row>
    <row r="23" customFormat="false" ht="15" hidden="false" customHeight="false" outlineLevel="0" collapsed="false">
      <c r="A23" s="2" t="s">
        <v>13</v>
      </c>
    </row>
    <row r="24" customFormat="false" ht="15" hidden="false" customHeight="false" outlineLevel="0" collapsed="false">
      <c r="A24" s="2" t="s">
        <v>14</v>
      </c>
    </row>
    <row r="25" customFormat="false" ht="15" hidden="false" customHeight="false" outlineLevel="0" collapsed="false">
      <c r="A25" s="4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8" topLeftCell="B19" activePane="bottomRight" state="frozen"/>
      <selection pane="topLeft" activeCell="A1" activeCellId="0" sqref="A1"/>
      <selection pane="topRight" activeCell="B1" activeCellId="0" sqref="B1"/>
      <selection pane="bottomLeft" activeCell="A19" activeCellId="0" sqref="A1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5" min="2" style="0" width="16"/>
    <col collapsed="false" customWidth="true" hidden="false" outlineLevel="0" max="6" min="6" style="0" width="14"/>
    <col collapsed="false" customWidth="true" hidden="false" outlineLevel="0" max="8" min="7" style="0" width="18"/>
    <col collapsed="false" customWidth="true" hidden="false" outlineLevel="0" max="9" min="9" style="0" width="16"/>
    <col collapsed="false" customWidth="true" hidden="false" outlineLevel="0" max="10" min="10" style="0" width="26"/>
  </cols>
  <sheetData>
    <row r="1" customFormat="false" ht="36" hidden="false" customHeight="true" outlineLevel="0" collapsed="false">
      <c r="B1" s="5" t="s">
        <v>16</v>
      </c>
    </row>
    <row r="2" customFormat="false" ht="25.5" hidden="false" customHeight="true" outlineLevel="0" collapsed="false">
      <c r="B2" s="6" t="s">
        <v>17</v>
      </c>
    </row>
    <row r="4" customFormat="false" ht="15" hidden="false" customHeight="false" outlineLevel="0" collapsed="false">
      <c r="A4" s="7" t="s">
        <v>18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15" hidden="false" customHeight="false" outlineLevel="0" collapsed="false">
      <c r="A5" s="9" t="s">
        <v>19</v>
      </c>
      <c r="B5" s="10"/>
    </row>
    <row r="6" customFormat="false" ht="15" hidden="false" customHeight="false" outlineLevel="0" collapsed="false">
      <c r="A6" s="9" t="s">
        <v>20</v>
      </c>
      <c r="B6" s="10"/>
    </row>
    <row r="7" customFormat="false" ht="15" hidden="false" customHeight="false" outlineLevel="0" collapsed="false">
      <c r="A7" s="9" t="s">
        <v>21</v>
      </c>
      <c r="B7" s="10"/>
    </row>
    <row r="8" customFormat="false" ht="15" hidden="false" customHeight="false" outlineLevel="0" collapsed="false">
      <c r="A8" s="9" t="s">
        <v>22</v>
      </c>
      <c r="B8" s="10"/>
    </row>
    <row r="9" customFormat="false" ht="15" hidden="false" customHeight="false" outlineLevel="0" collapsed="false">
      <c r="A9" s="11" t="s">
        <v>23</v>
      </c>
      <c r="B9" s="12" t="n">
        <f aca="false">SUM(B5:B8)</f>
        <v>0</v>
      </c>
    </row>
    <row r="10" customFormat="false" ht="15" hidden="false" customHeight="false" outlineLevel="0" collapsed="false">
      <c r="A10" s="9" t="s">
        <v>24</v>
      </c>
      <c r="B10" s="13"/>
    </row>
    <row r="11" customFormat="false" ht="15" hidden="false" customHeight="false" outlineLevel="0" collapsed="false">
      <c r="A11" s="9" t="s">
        <v>25</v>
      </c>
      <c r="B11" s="13"/>
    </row>
    <row r="12" customFormat="false" ht="15" hidden="false" customHeight="false" outlineLevel="0" collapsed="false">
      <c r="A12" s="11" t="s">
        <v>26</v>
      </c>
      <c r="B12" s="12" t="n">
        <f aca="false">IF(N(B11)&gt;0,B10/B11,0)</f>
        <v>0</v>
      </c>
    </row>
    <row r="13" customFormat="false" ht="15" hidden="false" customHeight="false" outlineLevel="0" collapsed="false">
      <c r="A13" s="9" t="s">
        <v>27</v>
      </c>
      <c r="B13" s="10"/>
    </row>
    <row r="14" customFormat="false" ht="15" hidden="false" customHeight="false" outlineLevel="0" collapsed="false">
      <c r="A14" s="11" t="s">
        <v>28</v>
      </c>
      <c r="B14" s="12" t="n">
        <f aca="false">B9+B12+B13</f>
        <v>0</v>
      </c>
    </row>
    <row r="15" customFormat="false" ht="15" hidden="false" customHeight="false" outlineLevel="0" collapsed="false">
      <c r="A15" s="9" t="s">
        <v>29</v>
      </c>
      <c r="B15" s="11" t="str">
        <f aca="false">IF(B14&gt;=1,"Soma de 100% ou mais: o preço não fecha. Revise os percentuais.","OK")</f>
        <v>OK</v>
      </c>
    </row>
    <row r="17" customFormat="false" ht="15" hidden="false" customHeight="false" outlineLevel="0" collapsed="false">
      <c r="A17" s="7" t="s">
        <v>30</v>
      </c>
      <c r="B17" s="8"/>
      <c r="C17" s="8"/>
      <c r="D17" s="8"/>
      <c r="E17" s="8"/>
      <c r="F17" s="8"/>
      <c r="G17" s="8"/>
      <c r="H17" s="8"/>
      <c r="I17" s="8"/>
      <c r="J17" s="8"/>
    </row>
    <row r="18" customFormat="false" ht="43.5" hidden="false" customHeight="true" outlineLevel="0" collapsed="false">
      <c r="A18" s="14" t="s">
        <v>31</v>
      </c>
      <c r="B18" s="14" t="s">
        <v>32</v>
      </c>
      <c r="C18" s="14" t="s">
        <v>33</v>
      </c>
      <c r="D18" s="14" t="s">
        <v>34</v>
      </c>
      <c r="E18" s="14" t="s">
        <v>35</v>
      </c>
      <c r="F18" s="14" t="s">
        <v>36</v>
      </c>
      <c r="G18" s="14" t="s">
        <v>37</v>
      </c>
      <c r="H18" s="14" t="s">
        <v>38</v>
      </c>
      <c r="I18" s="14" t="s">
        <v>39</v>
      </c>
      <c r="J18" s="14" t="s">
        <v>40</v>
      </c>
    </row>
    <row r="19" customFormat="false" ht="15" hidden="false" customHeight="false" outlineLevel="0" collapsed="false">
      <c r="A19" s="15"/>
      <c r="B19" s="16"/>
      <c r="C19" s="17" t="str">
        <f aca="false">IF(OR(N(B19)=0,$B$14&gt;=1),"",B19/(1-$B$14))</f>
        <v/>
      </c>
      <c r="D19" s="18" t="str">
        <f aca="false">IF(C19="","",C19*$B$9)</f>
        <v/>
      </c>
      <c r="E19" s="18" t="str">
        <f aca="false">IF(C19="","",C19*$B$12)</f>
        <v/>
      </c>
      <c r="F19" s="18" t="str">
        <f aca="false">IF(C19="","",C19*$B$13)</f>
        <v/>
      </c>
      <c r="G19" s="16"/>
      <c r="H19" s="18" t="str">
        <f aca="false">IF(OR(N(G19)=0,N(B19)=0),"",G19-B19-G19*$B$9-G19*$B$12)</f>
        <v/>
      </c>
      <c r="I19" s="19" t="str">
        <f aca="false">IF(H19="","",H19/G19)</f>
        <v/>
      </c>
      <c r="J19" s="20" t="str">
        <f aca="false">IF(H19="","",IF(H19&lt;0,"Prejuízo por unidade",IF(I19&lt;$B$13,"Abaixo da sobra desejada","OK")))</f>
        <v/>
      </c>
    </row>
    <row r="20" customFormat="false" ht="15" hidden="false" customHeight="false" outlineLevel="0" collapsed="false">
      <c r="A20" s="15"/>
      <c r="B20" s="16"/>
      <c r="C20" s="17" t="str">
        <f aca="false">IF(OR(N(B20)=0,$B$14&gt;=1),"",B20/(1-$B$14))</f>
        <v/>
      </c>
      <c r="D20" s="18" t="str">
        <f aca="false">IF(C20="","",C20*$B$9)</f>
        <v/>
      </c>
      <c r="E20" s="18" t="str">
        <f aca="false">IF(C20="","",C20*$B$12)</f>
        <v/>
      </c>
      <c r="F20" s="18" t="str">
        <f aca="false">IF(C20="","",C20*$B$13)</f>
        <v/>
      </c>
      <c r="G20" s="16"/>
      <c r="H20" s="18" t="str">
        <f aca="false">IF(OR(N(G20)=0,N(B20)=0),"",G20-B20-G20*$B$9-G20*$B$12)</f>
        <v/>
      </c>
      <c r="I20" s="19" t="str">
        <f aca="false">IF(H20="","",H20/G20)</f>
        <v/>
      </c>
      <c r="J20" s="20" t="str">
        <f aca="false">IF(H20="","",IF(H20&lt;0,"Prejuízo por unidade",IF(I20&lt;$B$13,"Abaixo da sobra desejada","OK")))</f>
        <v/>
      </c>
    </row>
    <row r="21" customFormat="false" ht="15" hidden="false" customHeight="false" outlineLevel="0" collapsed="false">
      <c r="A21" s="15"/>
      <c r="B21" s="16"/>
      <c r="C21" s="17" t="str">
        <f aca="false">IF(OR(N(B21)=0,$B$14&gt;=1),"",B21/(1-$B$14))</f>
        <v/>
      </c>
      <c r="D21" s="18" t="str">
        <f aca="false">IF(C21="","",C21*$B$9)</f>
        <v/>
      </c>
      <c r="E21" s="18" t="str">
        <f aca="false">IF(C21="","",C21*$B$12)</f>
        <v/>
      </c>
      <c r="F21" s="18" t="str">
        <f aca="false">IF(C21="","",C21*$B$13)</f>
        <v/>
      </c>
      <c r="G21" s="16"/>
      <c r="H21" s="18" t="str">
        <f aca="false">IF(OR(N(G21)=0,N(B21)=0),"",G21-B21-G21*$B$9-G21*$B$12)</f>
        <v/>
      </c>
      <c r="I21" s="19" t="str">
        <f aca="false">IF(H21="","",H21/G21)</f>
        <v/>
      </c>
      <c r="J21" s="20" t="str">
        <f aca="false">IF(H21="","",IF(H21&lt;0,"Prejuízo por unidade",IF(I21&lt;$B$13,"Abaixo da sobra desejada","OK")))</f>
        <v/>
      </c>
    </row>
    <row r="22" customFormat="false" ht="15" hidden="false" customHeight="false" outlineLevel="0" collapsed="false">
      <c r="A22" s="15"/>
      <c r="B22" s="16"/>
      <c r="C22" s="17" t="str">
        <f aca="false">IF(OR(N(B22)=0,$B$14&gt;=1),"",B22/(1-$B$14))</f>
        <v/>
      </c>
      <c r="D22" s="18" t="str">
        <f aca="false">IF(C22="","",C22*$B$9)</f>
        <v/>
      </c>
      <c r="E22" s="18" t="str">
        <f aca="false">IF(C22="","",C22*$B$12)</f>
        <v/>
      </c>
      <c r="F22" s="18" t="str">
        <f aca="false">IF(C22="","",C22*$B$13)</f>
        <v/>
      </c>
      <c r="G22" s="16"/>
      <c r="H22" s="18" t="str">
        <f aca="false">IF(OR(N(G22)=0,N(B22)=0),"",G22-B22-G22*$B$9-G22*$B$12)</f>
        <v/>
      </c>
      <c r="I22" s="19" t="str">
        <f aca="false">IF(H22="","",H22/G22)</f>
        <v/>
      </c>
      <c r="J22" s="20" t="str">
        <f aca="false">IF(H22="","",IF(H22&lt;0,"Prejuízo por unidade",IF(I22&lt;$B$13,"Abaixo da sobra desejada","OK")))</f>
        <v/>
      </c>
    </row>
    <row r="23" customFormat="false" ht="15" hidden="false" customHeight="false" outlineLevel="0" collapsed="false">
      <c r="A23" s="15"/>
      <c r="B23" s="16"/>
      <c r="C23" s="17" t="str">
        <f aca="false">IF(OR(N(B23)=0,$B$14&gt;=1),"",B23/(1-$B$14))</f>
        <v/>
      </c>
      <c r="D23" s="18" t="str">
        <f aca="false">IF(C23="","",C23*$B$9)</f>
        <v/>
      </c>
      <c r="E23" s="18" t="str">
        <f aca="false">IF(C23="","",C23*$B$12)</f>
        <v/>
      </c>
      <c r="F23" s="18" t="str">
        <f aca="false">IF(C23="","",C23*$B$13)</f>
        <v/>
      </c>
      <c r="G23" s="16"/>
      <c r="H23" s="18" t="str">
        <f aca="false">IF(OR(N(G23)=0,N(B23)=0),"",G23-B23-G23*$B$9-G23*$B$12)</f>
        <v/>
      </c>
      <c r="I23" s="19" t="str">
        <f aca="false">IF(H23="","",H23/G23)</f>
        <v/>
      </c>
      <c r="J23" s="20" t="str">
        <f aca="false">IF(H23="","",IF(H23&lt;0,"Prejuízo por unidade",IF(I23&lt;$B$13,"Abaixo da sobra desejada","OK")))</f>
        <v/>
      </c>
    </row>
    <row r="24" customFormat="false" ht="15" hidden="false" customHeight="false" outlineLevel="0" collapsed="false">
      <c r="A24" s="15"/>
      <c r="B24" s="16"/>
      <c r="C24" s="17" t="str">
        <f aca="false">IF(OR(N(B24)=0,$B$14&gt;=1),"",B24/(1-$B$14))</f>
        <v/>
      </c>
      <c r="D24" s="18" t="str">
        <f aca="false">IF(C24="","",C24*$B$9)</f>
        <v/>
      </c>
      <c r="E24" s="18" t="str">
        <f aca="false">IF(C24="","",C24*$B$12)</f>
        <v/>
      </c>
      <c r="F24" s="18" t="str">
        <f aca="false">IF(C24="","",C24*$B$13)</f>
        <v/>
      </c>
      <c r="G24" s="16"/>
      <c r="H24" s="18" t="str">
        <f aca="false">IF(OR(N(G24)=0,N(B24)=0),"",G24-B24-G24*$B$9-G24*$B$12)</f>
        <v/>
      </c>
      <c r="I24" s="19" t="str">
        <f aca="false">IF(H24="","",H24/G24)</f>
        <v/>
      </c>
      <c r="J24" s="20" t="str">
        <f aca="false">IF(H24="","",IF(H24&lt;0,"Prejuízo por unidade",IF(I24&lt;$B$13,"Abaixo da sobra desejada","OK")))</f>
        <v/>
      </c>
    </row>
    <row r="25" customFormat="false" ht="15" hidden="false" customHeight="false" outlineLevel="0" collapsed="false">
      <c r="A25" s="15"/>
      <c r="B25" s="16"/>
      <c r="C25" s="17" t="str">
        <f aca="false">IF(OR(N(B25)=0,$B$14&gt;=1),"",B25/(1-$B$14))</f>
        <v/>
      </c>
      <c r="D25" s="18" t="str">
        <f aca="false">IF(C25="","",C25*$B$9)</f>
        <v/>
      </c>
      <c r="E25" s="18" t="str">
        <f aca="false">IF(C25="","",C25*$B$12)</f>
        <v/>
      </c>
      <c r="F25" s="18" t="str">
        <f aca="false">IF(C25="","",C25*$B$13)</f>
        <v/>
      </c>
      <c r="G25" s="16"/>
      <c r="H25" s="18" t="str">
        <f aca="false">IF(OR(N(G25)=0,N(B25)=0),"",G25-B25-G25*$B$9-G25*$B$12)</f>
        <v/>
      </c>
      <c r="I25" s="19" t="str">
        <f aca="false">IF(H25="","",H25/G25)</f>
        <v/>
      </c>
      <c r="J25" s="20" t="str">
        <f aca="false">IF(H25="","",IF(H25&lt;0,"Prejuízo por unidade",IF(I25&lt;$B$13,"Abaixo da sobra desejada","OK")))</f>
        <v/>
      </c>
    </row>
    <row r="26" customFormat="false" ht="15" hidden="false" customHeight="false" outlineLevel="0" collapsed="false">
      <c r="A26" s="15"/>
      <c r="B26" s="16"/>
      <c r="C26" s="17" t="str">
        <f aca="false">IF(OR(N(B26)=0,$B$14&gt;=1),"",B26/(1-$B$14))</f>
        <v/>
      </c>
      <c r="D26" s="18" t="str">
        <f aca="false">IF(C26="","",C26*$B$9)</f>
        <v/>
      </c>
      <c r="E26" s="18" t="str">
        <f aca="false">IF(C26="","",C26*$B$12)</f>
        <v/>
      </c>
      <c r="F26" s="18" t="str">
        <f aca="false">IF(C26="","",C26*$B$13)</f>
        <v/>
      </c>
      <c r="G26" s="16"/>
      <c r="H26" s="18" t="str">
        <f aca="false">IF(OR(N(G26)=0,N(B26)=0),"",G26-B26-G26*$B$9-G26*$B$12)</f>
        <v/>
      </c>
      <c r="I26" s="19" t="str">
        <f aca="false">IF(H26="","",H26/G26)</f>
        <v/>
      </c>
      <c r="J26" s="20" t="str">
        <f aca="false">IF(H26="","",IF(H26&lt;0,"Prejuízo por unidade",IF(I26&lt;$B$13,"Abaixo da sobra desejada","OK")))</f>
        <v/>
      </c>
    </row>
    <row r="27" customFormat="false" ht="15" hidden="false" customHeight="false" outlineLevel="0" collapsed="false">
      <c r="A27" s="15"/>
      <c r="B27" s="16"/>
      <c r="C27" s="17" t="str">
        <f aca="false">IF(OR(N(B27)=0,$B$14&gt;=1),"",B27/(1-$B$14))</f>
        <v/>
      </c>
      <c r="D27" s="18" t="str">
        <f aca="false">IF(C27="","",C27*$B$9)</f>
        <v/>
      </c>
      <c r="E27" s="18" t="str">
        <f aca="false">IF(C27="","",C27*$B$12)</f>
        <v/>
      </c>
      <c r="F27" s="18" t="str">
        <f aca="false">IF(C27="","",C27*$B$13)</f>
        <v/>
      </c>
      <c r="G27" s="16"/>
      <c r="H27" s="18" t="str">
        <f aca="false">IF(OR(N(G27)=0,N(B27)=0),"",G27-B27-G27*$B$9-G27*$B$12)</f>
        <v/>
      </c>
      <c r="I27" s="19" t="str">
        <f aca="false">IF(H27="","",H27/G27)</f>
        <v/>
      </c>
      <c r="J27" s="20" t="str">
        <f aca="false">IF(H27="","",IF(H27&lt;0,"Prejuízo por unidade",IF(I27&lt;$B$13,"Abaixo da sobra desejada","OK")))</f>
        <v/>
      </c>
    </row>
    <row r="28" customFormat="false" ht="15" hidden="false" customHeight="false" outlineLevel="0" collapsed="false">
      <c r="A28" s="15"/>
      <c r="B28" s="16"/>
      <c r="C28" s="17" t="str">
        <f aca="false">IF(OR(N(B28)=0,$B$14&gt;=1),"",B28/(1-$B$14))</f>
        <v/>
      </c>
      <c r="D28" s="18" t="str">
        <f aca="false">IF(C28="","",C28*$B$9)</f>
        <v/>
      </c>
      <c r="E28" s="18" t="str">
        <f aca="false">IF(C28="","",C28*$B$12)</f>
        <v/>
      </c>
      <c r="F28" s="18" t="str">
        <f aca="false">IF(C28="","",C28*$B$13)</f>
        <v/>
      </c>
      <c r="G28" s="16"/>
      <c r="H28" s="18" t="str">
        <f aca="false">IF(OR(N(G28)=0,N(B28)=0),"",G28-B28-G28*$B$9-G28*$B$12)</f>
        <v/>
      </c>
      <c r="I28" s="19" t="str">
        <f aca="false">IF(H28="","",H28/G28)</f>
        <v/>
      </c>
      <c r="J28" s="20" t="str">
        <f aca="false">IF(H28="","",IF(H28&lt;0,"Prejuízo por unidade",IF(I28&lt;$B$13,"Abaixo da sobra desejada","OK")))</f>
        <v/>
      </c>
    </row>
    <row r="29" customFormat="false" ht="15" hidden="false" customHeight="false" outlineLevel="0" collapsed="false">
      <c r="A29" s="15"/>
      <c r="B29" s="16"/>
      <c r="C29" s="17" t="str">
        <f aca="false">IF(OR(N(B29)=0,$B$14&gt;=1),"",B29/(1-$B$14))</f>
        <v/>
      </c>
      <c r="D29" s="18" t="str">
        <f aca="false">IF(C29="","",C29*$B$9)</f>
        <v/>
      </c>
      <c r="E29" s="18" t="str">
        <f aca="false">IF(C29="","",C29*$B$12)</f>
        <v/>
      </c>
      <c r="F29" s="18" t="str">
        <f aca="false">IF(C29="","",C29*$B$13)</f>
        <v/>
      </c>
      <c r="G29" s="16"/>
      <c r="H29" s="18" t="str">
        <f aca="false">IF(OR(N(G29)=0,N(B29)=0),"",G29-B29-G29*$B$9-G29*$B$12)</f>
        <v/>
      </c>
      <c r="I29" s="19" t="str">
        <f aca="false">IF(H29="","",H29/G29)</f>
        <v/>
      </c>
      <c r="J29" s="20" t="str">
        <f aca="false">IF(H29="","",IF(H29&lt;0,"Prejuízo por unidade",IF(I29&lt;$B$13,"Abaixo da sobra desejada","OK")))</f>
        <v/>
      </c>
    </row>
    <row r="30" customFormat="false" ht="15" hidden="false" customHeight="false" outlineLevel="0" collapsed="false">
      <c r="A30" s="15"/>
      <c r="B30" s="16"/>
      <c r="C30" s="17" t="str">
        <f aca="false">IF(OR(N(B30)=0,$B$14&gt;=1),"",B30/(1-$B$14))</f>
        <v/>
      </c>
      <c r="D30" s="18" t="str">
        <f aca="false">IF(C30="","",C30*$B$9)</f>
        <v/>
      </c>
      <c r="E30" s="18" t="str">
        <f aca="false">IF(C30="","",C30*$B$12)</f>
        <v/>
      </c>
      <c r="F30" s="18" t="str">
        <f aca="false">IF(C30="","",C30*$B$13)</f>
        <v/>
      </c>
      <c r="G30" s="16"/>
      <c r="H30" s="18" t="str">
        <f aca="false">IF(OR(N(G30)=0,N(B30)=0),"",G30-B30-G30*$B$9-G30*$B$12)</f>
        <v/>
      </c>
      <c r="I30" s="19" t="str">
        <f aca="false">IF(H30="","",H30/G30)</f>
        <v/>
      </c>
      <c r="J30" s="20" t="str">
        <f aca="false">IF(H30="","",IF(H30&lt;0,"Prejuízo por unidade",IF(I30&lt;$B$13,"Abaixo da sobra desejada","OK")))</f>
        <v/>
      </c>
    </row>
    <row r="31" customFormat="false" ht="15" hidden="false" customHeight="false" outlineLevel="0" collapsed="false">
      <c r="A31" s="15"/>
      <c r="B31" s="16"/>
      <c r="C31" s="17" t="str">
        <f aca="false">IF(OR(N(B31)=0,$B$14&gt;=1),"",B31/(1-$B$14))</f>
        <v/>
      </c>
      <c r="D31" s="18" t="str">
        <f aca="false">IF(C31="","",C31*$B$9)</f>
        <v/>
      </c>
      <c r="E31" s="18" t="str">
        <f aca="false">IF(C31="","",C31*$B$12)</f>
        <v/>
      </c>
      <c r="F31" s="18" t="str">
        <f aca="false">IF(C31="","",C31*$B$13)</f>
        <v/>
      </c>
      <c r="G31" s="16"/>
      <c r="H31" s="18" t="str">
        <f aca="false">IF(OR(N(G31)=0,N(B31)=0),"",G31-B31-G31*$B$9-G31*$B$12)</f>
        <v/>
      </c>
      <c r="I31" s="19" t="str">
        <f aca="false">IF(H31="","",H31/G31)</f>
        <v/>
      </c>
      <c r="J31" s="20" t="str">
        <f aca="false">IF(H31="","",IF(H31&lt;0,"Prejuízo por unidade",IF(I31&lt;$B$13,"Abaixo da sobra desejada","OK")))</f>
        <v/>
      </c>
    </row>
    <row r="32" customFormat="false" ht="15" hidden="false" customHeight="false" outlineLevel="0" collapsed="false">
      <c r="A32" s="15"/>
      <c r="B32" s="16"/>
      <c r="C32" s="17" t="str">
        <f aca="false">IF(OR(N(B32)=0,$B$14&gt;=1),"",B32/(1-$B$14))</f>
        <v/>
      </c>
      <c r="D32" s="18" t="str">
        <f aca="false">IF(C32="","",C32*$B$9)</f>
        <v/>
      </c>
      <c r="E32" s="18" t="str">
        <f aca="false">IF(C32="","",C32*$B$12)</f>
        <v/>
      </c>
      <c r="F32" s="18" t="str">
        <f aca="false">IF(C32="","",C32*$B$13)</f>
        <v/>
      </c>
      <c r="G32" s="16"/>
      <c r="H32" s="18" t="str">
        <f aca="false">IF(OR(N(G32)=0,N(B32)=0),"",G32-B32-G32*$B$9-G32*$B$12)</f>
        <v/>
      </c>
      <c r="I32" s="19" t="str">
        <f aca="false">IF(H32="","",H32/G32)</f>
        <v/>
      </c>
      <c r="J32" s="20" t="str">
        <f aca="false">IF(H32="","",IF(H32&lt;0,"Prejuízo por unidade",IF(I32&lt;$B$13,"Abaixo da sobra desejada","OK")))</f>
        <v/>
      </c>
    </row>
    <row r="33" customFormat="false" ht="15" hidden="false" customHeight="false" outlineLevel="0" collapsed="false">
      <c r="A33" s="15"/>
      <c r="B33" s="16"/>
      <c r="C33" s="17" t="str">
        <f aca="false">IF(OR(N(B33)=0,$B$14&gt;=1),"",B33/(1-$B$14))</f>
        <v/>
      </c>
      <c r="D33" s="18" t="str">
        <f aca="false">IF(C33="","",C33*$B$9)</f>
        <v/>
      </c>
      <c r="E33" s="18" t="str">
        <f aca="false">IF(C33="","",C33*$B$12)</f>
        <v/>
      </c>
      <c r="F33" s="18" t="str">
        <f aca="false">IF(C33="","",C33*$B$13)</f>
        <v/>
      </c>
      <c r="G33" s="16"/>
      <c r="H33" s="18" t="str">
        <f aca="false">IF(OR(N(G33)=0,N(B33)=0),"",G33-B33-G33*$B$9-G33*$B$12)</f>
        <v/>
      </c>
      <c r="I33" s="19" t="str">
        <f aca="false">IF(H33="","",H33/G33)</f>
        <v/>
      </c>
      <c r="J33" s="20" t="str">
        <f aca="false">IF(H33="","",IF(H33&lt;0,"Prejuízo por unidade",IF(I33&lt;$B$13,"Abaixo da sobra desejada","OK")))</f>
        <v/>
      </c>
    </row>
    <row r="34" customFormat="false" ht="15" hidden="false" customHeight="false" outlineLevel="0" collapsed="false">
      <c r="A34" s="15"/>
      <c r="B34" s="16"/>
      <c r="C34" s="17" t="str">
        <f aca="false">IF(OR(N(B34)=0,$B$14&gt;=1),"",B34/(1-$B$14))</f>
        <v/>
      </c>
      <c r="D34" s="18" t="str">
        <f aca="false">IF(C34="","",C34*$B$9)</f>
        <v/>
      </c>
      <c r="E34" s="18" t="str">
        <f aca="false">IF(C34="","",C34*$B$12)</f>
        <v/>
      </c>
      <c r="F34" s="18" t="str">
        <f aca="false">IF(C34="","",C34*$B$13)</f>
        <v/>
      </c>
      <c r="G34" s="16"/>
      <c r="H34" s="18" t="str">
        <f aca="false">IF(OR(N(G34)=0,N(B34)=0),"",G34-B34-G34*$B$9-G34*$B$12)</f>
        <v/>
      </c>
      <c r="I34" s="19" t="str">
        <f aca="false">IF(H34="","",H34/G34)</f>
        <v/>
      </c>
      <c r="J34" s="20" t="str">
        <f aca="false">IF(H34="","",IF(H34&lt;0,"Prejuízo por unidade",IF(I34&lt;$B$13,"Abaixo da sobra desejada","OK")))</f>
        <v/>
      </c>
    </row>
    <row r="35" customFormat="false" ht="15" hidden="false" customHeight="false" outlineLevel="0" collapsed="false">
      <c r="A35" s="15"/>
      <c r="B35" s="16"/>
      <c r="C35" s="17" t="str">
        <f aca="false">IF(OR(N(B35)=0,$B$14&gt;=1),"",B35/(1-$B$14))</f>
        <v/>
      </c>
      <c r="D35" s="18" t="str">
        <f aca="false">IF(C35="","",C35*$B$9)</f>
        <v/>
      </c>
      <c r="E35" s="18" t="str">
        <f aca="false">IF(C35="","",C35*$B$12)</f>
        <v/>
      </c>
      <c r="F35" s="18" t="str">
        <f aca="false">IF(C35="","",C35*$B$13)</f>
        <v/>
      </c>
      <c r="G35" s="16"/>
      <c r="H35" s="18" t="str">
        <f aca="false">IF(OR(N(G35)=0,N(B35)=0),"",G35-B35-G35*$B$9-G35*$B$12)</f>
        <v/>
      </c>
      <c r="I35" s="19" t="str">
        <f aca="false">IF(H35="","",H35/G35)</f>
        <v/>
      </c>
      <c r="J35" s="20" t="str">
        <f aca="false">IF(H35="","",IF(H35&lt;0,"Prejuízo por unidade",IF(I35&lt;$B$13,"Abaixo da sobra desejada","OK")))</f>
        <v/>
      </c>
    </row>
    <row r="36" customFormat="false" ht="15" hidden="false" customHeight="false" outlineLevel="0" collapsed="false">
      <c r="A36" s="15"/>
      <c r="B36" s="16"/>
      <c r="C36" s="17" t="str">
        <f aca="false">IF(OR(N(B36)=0,$B$14&gt;=1),"",B36/(1-$B$14))</f>
        <v/>
      </c>
      <c r="D36" s="18" t="str">
        <f aca="false">IF(C36="","",C36*$B$9)</f>
        <v/>
      </c>
      <c r="E36" s="18" t="str">
        <f aca="false">IF(C36="","",C36*$B$12)</f>
        <v/>
      </c>
      <c r="F36" s="18" t="str">
        <f aca="false">IF(C36="","",C36*$B$13)</f>
        <v/>
      </c>
      <c r="G36" s="16"/>
      <c r="H36" s="18" t="str">
        <f aca="false">IF(OR(N(G36)=0,N(B36)=0),"",G36-B36-G36*$B$9-G36*$B$12)</f>
        <v/>
      </c>
      <c r="I36" s="19" t="str">
        <f aca="false">IF(H36="","",H36/G36)</f>
        <v/>
      </c>
      <c r="J36" s="20" t="str">
        <f aca="false">IF(H36="","",IF(H36&lt;0,"Prejuízo por unidade",IF(I36&lt;$B$13,"Abaixo da sobra desejada","OK")))</f>
        <v/>
      </c>
    </row>
    <row r="37" customFormat="false" ht="15" hidden="false" customHeight="false" outlineLevel="0" collapsed="false">
      <c r="A37" s="15"/>
      <c r="B37" s="16"/>
      <c r="C37" s="17" t="str">
        <f aca="false">IF(OR(N(B37)=0,$B$14&gt;=1),"",B37/(1-$B$14))</f>
        <v/>
      </c>
      <c r="D37" s="18" t="str">
        <f aca="false">IF(C37="","",C37*$B$9)</f>
        <v/>
      </c>
      <c r="E37" s="18" t="str">
        <f aca="false">IF(C37="","",C37*$B$12)</f>
        <v/>
      </c>
      <c r="F37" s="18" t="str">
        <f aca="false">IF(C37="","",C37*$B$13)</f>
        <v/>
      </c>
      <c r="G37" s="16"/>
      <c r="H37" s="18" t="str">
        <f aca="false">IF(OR(N(G37)=0,N(B37)=0),"",G37-B37-G37*$B$9-G37*$B$12)</f>
        <v/>
      </c>
      <c r="I37" s="19" t="str">
        <f aca="false">IF(H37="","",H37/G37)</f>
        <v/>
      </c>
      <c r="J37" s="20" t="str">
        <f aca="false">IF(H37="","",IF(H37&lt;0,"Prejuízo por unidade",IF(I37&lt;$B$13,"Abaixo da sobra desejada","OK")))</f>
        <v/>
      </c>
    </row>
    <row r="38" customFormat="false" ht="15" hidden="false" customHeight="false" outlineLevel="0" collapsed="false">
      <c r="A38" s="15"/>
      <c r="B38" s="16"/>
      <c r="C38" s="17" t="str">
        <f aca="false">IF(OR(N(B38)=0,$B$14&gt;=1),"",B38/(1-$B$14))</f>
        <v/>
      </c>
      <c r="D38" s="18" t="str">
        <f aca="false">IF(C38="","",C38*$B$9)</f>
        <v/>
      </c>
      <c r="E38" s="18" t="str">
        <f aca="false">IF(C38="","",C38*$B$12)</f>
        <v/>
      </c>
      <c r="F38" s="18" t="str">
        <f aca="false">IF(C38="","",C38*$B$13)</f>
        <v/>
      </c>
      <c r="G38" s="16"/>
      <c r="H38" s="18" t="str">
        <f aca="false">IF(OR(N(G38)=0,N(B38)=0),"",G38-B38-G38*$B$9-G38*$B$12)</f>
        <v/>
      </c>
      <c r="I38" s="19" t="str">
        <f aca="false">IF(H38="","",H38/G38)</f>
        <v/>
      </c>
      <c r="J38" s="20" t="str">
        <f aca="false">IF(H38="","",IF(H38&lt;0,"Prejuízo por unidade",IF(I38&lt;$B$13,"Abaixo da sobra desejada","OK")))</f>
        <v/>
      </c>
    </row>
    <row r="39" customFormat="false" ht="15" hidden="false" customHeight="false" outlineLevel="0" collapsed="false">
      <c r="A39" s="15"/>
      <c r="B39" s="16"/>
      <c r="C39" s="17" t="str">
        <f aca="false">IF(OR(N(B39)=0,$B$14&gt;=1),"",B39/(1-$B$14))</f>
        <v/>
      </c>
      <c r="D39" s="18" t="str">
        <f aca="false">IF(C39="","",C39*$B$9)</f>
        <v/>
      </c>
      <c r="E39" s="18" t="str">
        <f aca="false">IF(C39="","",C39*$B$12)</f>
        <v/>
      </c>
      <c r="F39" s="18" t="str">
        <f aca="false">IF(C39="","",C39*$B$13)</f>
        <v/>
      </c>
      <c r="G39" s="16"/>
      <c r="H39" s="18" t="str">
        <f aca="false">IF(OR(N(G39)=0,N(B39)=0),"",G39-B39-G39*$B$9-G39*$B$12)</f>
        <v/>
      </c>
      <c r="I39" s="19" t="str">
        <f aca="false">IF(H39="","",H39/G39)</f>
        <v/>
      </c>
      <c r="J39" s="20" t="str">
        <f aca="false">IF(H39="","",IF(H39&lt;0,"Prejuízo por unidade",IF(I39&lt;$B$13,"Abaixo da sobra desejada","OK")))</f>
        <v/>
      </c>
    </row>
    <row r="40" customFormat="false" ht="15" hidden="false" customHeight="false" outlineLevel="0" collapsed="false">
      <c r="A40" s="15"/>
      <c r="B40" s="16"/>
      <c r="C40" s="17" t="str">
        <f aca="false">IF(OR(N(B40)=0,$B$14&gt;=1),"",B40/(1-$B$14))</f>
        <v/>
      </c>
      <c r="D40" s="18" t="str">
        <f aca="false">IF(C40="","",C40*$B$9)</f>
        <v/>
      </c>
      <c r="E40" s="18" t="str">
        <f aca="false">IF(C40="","",C40*$B$12)</f>
        <v/>
      </c>
      <c r="F40" s="18" t="str">
        <f aca="false">IF(C40="","",C40*$B$13)</f>
        <v/>
      </c>
      <c r="G40" s="16"/>
      <c r="H40" s="18" t="str">
        <f aca="false">IF(OR(N(G40)=0,N(B40)=0),"",G40-B40-G40*$B$9-G40*$B$12)</f>
        <v/>
      </c>
      <c r="I40" s="19" t="str">
        <f aca="false">IF(H40="","",H40/G40)</f>
        <v/>
      </c>
      <c r="J40" s="20" t="str">
        <f aca="false">IF(H40="","",IF(H40&lt;0,"Prejuízo por unidade",IF(I40&lt;$B$13,"Abaixo da sobra desejada","OK")))</f>
        <v/>
      </c>
    </row>
    <row r="41" customFormat="false" ht="15" hidden="false" customHeight="false" outlineLevel="0" collapsed="false">
      <c r="A41" s="15"/>
      <c r="B41" s="16"/>
      <c r="C41" s="17" t="str">
        <f aca="false">IF(OR(N(B41)=0,$B$14&gt;=1),"",B41/(1-$B$14))</f>
        <v/>
      </c>
      <c r="D41" s="18" t="str">
        <f aca="false">IF(C41="","",C41*$B$9)</f>
        <v/>
      </c>
      <c r="E41" s="18" t="str">
        <f aca="false">IF(C41="","",C41*$B$12)</f>
        <v/>
      </c>
      <c r="F41" s="18" t="str">
        <f aca="false">IF(C41="","",C41*$B$13)</f>
        <v/>
      </c>
      <c r="G41" s="16"/>
      <c r="H41" s="18" t="str">
        <f aca="false">IF(OR(N(G41)=0,N(B41)=0),"",G41-B41-G41*$B$9-G41*$B$12)</f>
        <v/>
      </c>
      <c r="I41" s="19" t="str">
        <f aca="false">IF(H41="","",H41/G41)</f>
        <v/>
      </c>
      <c r="J41" s="20" t="str">
        <f aca="false">IF(H41="","",IF(H41&lt;0,"Prejuízo por unidade",IF(I41&lt;$B$13,"Abaixo da sobra desejada","OK")))</f>
        <v/>
      </c>
    </row>
    <row r="42" customFormat="false" ht="15" hidden="false" customHeight="false" outlineLevel="0" collapsed="false">
      <c r="A42" s="15"/>
      <c r="B42" s="16"/>
      <c r="C42" s="17" t="str">
        <f aca="false">IF(OR(N(B42)=0,$B$14&gt;=1),"",B42/(1-$B$14))</f>
        <v/>
      </c>
      <c r="D42" s="18" t="str">
        <f aca="false">IF(C42="","",C42*$B$9)</f>
        <v/>
      </c>
      <c r="E42" s="18" t="str">
        <f aca="false">IF(C42="","",C42*$B$12)</f>
        <v/>
      </c>
      <c r="F42" s="18" t="str">
        <f aca="false">IF(C42="","",C42*$B$13)</f>
        <v/>
      </c>
      <c r="G42" s="16"/>
      <c r="H42" s="18" t="str">
        <f aca="false">IF(OR(N(G42)=0,N(B42)=0),"",G42-B42-G42*$B$9-G42*$B$12)</f>
        <v/>
      </c>
      <c r="I42" s="19" t="str">
        <f aca="false">IF(H42="","",H42/G42)</f>
        <v/>
      </c>
      <c r="J42" s="20" t="str">
        <f aca="false">IF(H42="","",IF(H42&lt;0,"Prejuízo por unidade",IF(I42&lt;$B$13,"Abaixo da sobra desejada","OK")))</f>
        <v/>
      </c>
    </row>
    <row r="43" customFormat="false" ht="15" hidden="false" customHeight="false" outlineLevel="0" collapsed="false">
      <c r="A43" s="15"/>
      <c r="B43" s="16"/>
      <c r="C43" s="17" t="str">
        <f aca="false">IF(OR(N(B43)=0,$B$14&gt;=1),"",B43/(1-$B$14))</f>
        <v/>
      </c>
      <c r="D43" s="18" t="str">
        <f aca="false">IF(C43="","",C43*$B$9)</f>
        <v/>
      </c>
      <c r="E43" s="18" t="str">
        <f aca="false">IF(C43="","",C43*$B$12)</f>
        <v/>
      </c>
      <c r="F43" s="18" t="str">
        <f aca="false">IF(C43="","",C43*$B$13)</f>
        <v/>
      </c>
      <c r="G43" s="16"/>
      <c r="H43" s="18" t="str">
        <f aca="false">IF(OR(N(G43)=0,N(B43)=0),"",G43-B43-G43*$B$9-G43*$B$12)</f>
        <v/>
      </c>
      <c r="I43" s="19" t="str">
        <f aca="false">IF(H43="","",H43/G43)</f>
        <v/>
      </c>
      <c r="J43" s="20" t="str">
        <f aca="false">IF(H43="","",IF(H43&lt;0,"Prejuízo por unidade",IF(I43&lt;$B$13,"Abaixo da sobra desejada","OK")))</f>
        <v/>
      </c>
    </row>
    <row r="44" customFormat="false" ht="15" hidden="false" customHeight="false" outlineLevel="0" collapsed="false">
      <c r="A44" s="15"/>
      <c r="B44" s="16"/>
      <c r="C44" s="17" t="str">
        <f aca="false">IF(OR(N(B44)=0,$B$14&gt;=1),"",B44/(1-$B$14))</f>
        <v/>
      </c>
      <c r="D44" s="18" t="str">
        <f aca="false">IF(C44="","",C44*$B$9)</f>
        <v/>
      </c>
      <c r="E44" s="18" t="str">
        <f aca="false">IF(C44="","",C44*$B$12)</f>
        <v/>
      </c>
      <c r="F44" s="18" t="str">
        <f aca="false">IF(C44="","",C44*$B$13)</f>
        <v/>
      </c>
      <c r="G44" s="16"/>
      <c r="H44" s="18" t="str">
        <f aca="false">IF(OR(N(G44)=0,N(B44)=0),"",G44-B44-G44*$B$9-G44*$B$12)</f>
        <v/>
      </c>
      <c r="I44" s="19" t="str">
        <f aca="false">IF(H44="","",H44/G44)</f>
        <v/>
      </c>
      <c r="J44" s="20" t="str">
        <f aca="false">IF(H44="","",IF(H44&lt;0,"Prejuízo por unidade",IF(I44&lt;$B$13,"Abaixo da sobra desejada","OK")))</f>
        <v/>
      </c>
    </row>
    <row r="45" customFormat="false" ht="15" hidden="false" customHeight="false" outlineLevel="0" collapsed="false">
      <c r="A45" s="15"/>
      <c r="B45" s="16"/>
      <c r="C45" s="17" t="str">
        <f aca="false">IF(OR(N(B45)=0,$B$14&gt;=1),"",B45/(1-$B$14))</f>
        <v/>
      </c>
      <c r="D45" s="18" t="str">
        <f aca="false">IF(C45="","",C45*$B$9)</f>
        <v/>
      </c>
      <c r="E45" s="18" t="str">
        <f aca="false">IF(C45="","",C45*$B$12)</f>
        <v/>
      </c>
      <c r="F45" s="18" t="str">
        <f aca="false">IF(C45="","",C45*$B$13)</f>
        <v/>
      </c>
      <c r="G45" s="16"/>
      <c r="H45" s="18" t="str">
        <f aca="false">IF(OR(N(G45)=0,N(B45)=0),"",G45-B45-G45*$B$9-G45*$B$12)</f>
        <v/>
      </c>
      <c r="I45" s="19" t="str">
        <f aca="false">IF(H45="","",H45/G45)</f>
        <v/>
      </c>
      <c r="J45" s="20" t="str">
        <f aca="false">IF(H45="","",IF(H45&lt;0,"Prejuízo por unidade",IF(I45&lt;$B$13,"Abaixo da sobra desejada","OK")))</f>
        <v/>
      </c>
    </row>
    <row r="46" customFormat="false" ht="15" hidden="false" customHeight="false" outlineLevel="0" collapsed="false">
      <c r="A46" s="15"/>
      <c r="B46" s="16"/>
      <c r="C46" s="17" t="str">
        <f aca="false">IF(OR(N(B46)=0,$B$14&gt;=1),"",B46/(1-$B$14))</f>
        <v/>
      </c>
      <c r="D46" s="18" t="str">
        <f aca="false">IF(C46="","",C46*$B$9)</f>
        <v/>
      </c>
      <c r="E46" s="18" t="str">
        <f aca="false">IF(C46="","",C46*$B$12)</f>
        <v/>
      </c>
      <c r="F46" s="18" t="str">
        <f aca="false">IF(C46="","",C46*$B$13)</f>
        <v/>
      </c>
      <c r="G46" s="16"/>
      <c r="H46" s="18" t="str">
        <f aca="false">IF(OR(N(G46)=0,N(B46)=0),"",G46-B46-G46*$B$9-G46*$B$12)</f>
        <v/>
      </c>
      <c r="I46" s="19" t="str">
        <f aca="false">IF(H46="","",H46/G46)</f>
        <v/>
      </c>
      <c r="J46" s="20" t="str">
        <f aca="false">IF(H46="","",IF(H46&lt;0,"Prejuízo por unidade",IF(I46&lt;$B$13,"Abaixo da sobra desejada","OK")))</f>
        <v/>
      </c>
    </row>
    <row r="47" customFormat="false" ht="15" hidden="false" customHeight="false" outlineLevel="0" collapsed="false">
      <c r="A47" s="15"/>
      <c r="B47" s="16"/>
      <c r="C47" s="17" t="str">
        <f aca="false">IF(OR(N(B47)=0,$B$14&gt;=1),"",B47/(1-$B$14))</f>
        <v/>
      </c>
      <c r="D47" s="18" t="str">
        <f aca="false">IF(C47="","",C47*$B$9)</f>
        <v/>
      </c>
      <c r="E47" s="18" t="str">
        <f aca="false">IF(C47="","",C47*$B$12)</f>
        <v/>
      </c>
      <c r="F47" s="18" t="str">
        <f aca="false">IF(C47="","",C47*$B$13)</f>
        <v/>
      </c>
      <c r="G47" s="16"/>
      <c r="H47" s="18" t="str">
        <f aca="false">IF(OR(N(G47)=0,N(B47)=0),"",G47-B47-G47*$B$9-G47*$B$12)</f>
        <v/>
      </c>
      <c r="I47" s="19" t="str">
        <f aca="false">IF(H47="","",H47/G47)</f>
        <v/>
      </c>
      <c r="J47" s="20" t="str">
        <f aca="false">IF(H47="","",IF(H47&lt;0,"Prejuízo por unidade",IF(I47&lt;$B$13,"Abaixo da sobra desejada","OK")))</f>
        <v/>
      </c>
    </row>
    <row r="48" customFormat="false" ht="15" hidden="false" customHeight="false" outlineLevel="0" collapsed="false">
      <c r="A48" s="15"/>
      <c r="B48" s="16"/>
      <c r="C48" s="17" t="str">
        <f aca="false">IF(OR(N(B48)=0,$B$14&gt;=1),"",B48/(1-$B$14))</f>
        <v/>
      </c>
      <c r="D48" s="18" t="str">
        <f aca="false">IF(C48="","",C48*$B$9)</f>
        <v/>
      </c>
      <c r="E48" s="18" t="str">
        <f aca="false">IF(C48="","",C48*$B$12)</f>
        <v/>
      </c>
      <c r="F48" s="18" t="str">
        <f aca="false">IF(C48="","",C48*$B$13)</f>
        <v/>
      </c>
      <c r="G48" s="16"/>
      <c r="H48" s="18" t="str">
        <f aca="false">IF(OR(N(G48)=0,N(B48)=0),"",G48-B48-G48*$B$9-G48*$B$12)</f>
        <v/>
      </c>
      <c r="I48" s="19" t="str">
        <f aca="false">IF(H48="","",H48/G48)</f>
        <v/>
      </c>
      <c r="J48" s="20" t="str">
        <f aca="false">IF(H48="","",IF(H48&lt;0,"Prejuízo por unidade",IF(I48&lt;$B$13,"Abaixo da sobra desejada","OK")))</f>
        <v/>
      </c>
    </row>
    <row r="50" customFormat="false" ht="15" hidden="false" customHeight="false" outlineLevel="0" collapsed="false">
      <c r="A50" s="21" t="s">
        <v>41</v>
      </c>
    </row>
    <row r="51" customFormat="false" ht="15" hidden="false" customHeight="false" outlineLevel="0" collapsed="false">
      <c r="A51" s="21" t="s">
        <v>42</v>
      </c>
    </row>
  </sheetData>
  <conditionalFormatting sqref="B15">
    <cfRule type="expression" priority="2" aboveAverage="0" equalAverage="0" bottom="0" percent="0" rank="0" text="" dxfId="0">
      <formula>B15&lt;&gt;"OK"</formula>
    </cfRule>
  </conditionalFormatting>
  <conditionalFormatting sqref="J19:J48">
    <cfRule type="expression" priority="3" aboveAverage="0" equalAverage="0" bottom="0" percent="0" rank="0" text="" dxfId="1">
      <formula>J19="Prejuízo por unidade"</formula>
    </cfRule>
    <cfRule type="expression" priority="4" aboveAverage="0" equalAverage="0" bottom="0" percent="0" rank="0" text="" dxfId="2">
      <formula>J19="Abaixo da sobra desejada"</formula>
    </cfRule>
    <cfRule type="expression" priority="5" aboveAverage="0" equalAverage="0" bottom="0" percent="0" rank="0" text="" dxfId="3">
      <formula>J19="OK"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8" topLeftCell="B19" activePane="bottomRight" state="frozen"/>
      <selection pane="topLeft" activeCell="A1" activeCellId="0" sqref="A1"/>
      <selection pane="topRight" activeCell="B1" activeCellId="0" sqref="B1"/>
      <selection pane="bottomLeft" activeCell="A19" activeCellId="0" sqref="A1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5" min="2" style="0" width="16"/>
    <col collapsed="false" customWidth="true" hidden="false" outlineLevel="0" max="6" min="6" style="0" width="14"/>
    <col collapsed="false" customWidth="true" hidden="false" outlineLevel="0" max="8" min="7" style="0" width="18"/>
    <col collapsed="false" customWidth="true" hidden="false" outlineLevel="0" max="9" min="9" style="0" width="16"/>
    <col collapsed="false" customWidth="true" hidden="false" outlineLevel="0" max="10" min="10" style="0" width="26"/>
  </cols>
  <sheetData>
    <row r="1" customFormat="false" ht="36" hidden="false" customHeight="true" outlineLevel="0" collapsed="false">
      <c r="B1" s="5" t="s">
        <v>43</v>
      </c>
    </row>
    <row r="2" customFormat="false" ht="25.5" hidden="false" customHeight="true" outlineLevel="0" collapsed="false">
      <c r="B2" s="6" t="s">
        <v>44</v>
      </c>
    </row>
    <row r="4" customFormat="false" ht="15" hidden="false" customHeight="false" outlineLevel="0" collapsed="false">
      <c r="A4" s="7" t="s">
        <v>18</v>
      </c>
      <c r="B4" s="8"/>
      <c r="C4" s="8"/>
      <c r="D4" s="8"/>
      <c r="E4" s="8"/>
      <c r="F4" s="8"/>
      <c r="G4" s="8"/>
      <c r="H4" s="8"/>
      <c r="I4" s="8"/>
      <c r="J4" s="8"/>
    </row>
    <row r="5" customFormat="false" ht="15" hidden="false" customHeight="false" outlineLevel="0" collapsed="false">
      <c r="A5" s="9" t="s">
        <v>19</v>
      </c>
      <c r="B5" s="10" t="n">
        <v>0.06</v>
      </c>
    </row>
    <row r="6" customFormat="false" ht="15" hidden="false" customHeight="false" outlineLevel="0" collapsed="false">
      <c r="A6" s="9" t="s">
        <v>20</v>
      </c>
      <c r="B6" s="10" t="n">
        <v>0.06</v>
      </c>
    </row>
    <row r="7" customFormat="false" ht="15" hidden="false" customHeight="false" outlineLevel="0" collapsed="false">
      <c r="A7" s="9" t="s">
        <v>21</v>
      </c>
      <c r="B7" s="10" t="n">
        <v>0</v>
      </c>
    </row>
    <row r="8" customFormat="false" ht="15" hidden="false" customHeight="false" outlineLevel="0" collapsed="false">
      <c r="A8" s="9" t="s">
        <v>22</v>
      </c>
      <c r="B8" s="10" t="n">
        <v>0</v>
      </c>
    </row>
    <row r="9" customFormat="false" ht="15" hidden="false" customHeight="false" outlineLevel="0" collapsed="false">
      <c r="A9" s="11" t="s">
        <v>23</v>
      </c>
      <c r="B9" s="12" t="n">
        <f aca="false">SUM(B5:B8)</f>
        <v>0.12</v>
      </c>
    </row>
    <row r="10" customFormat="false" ht="15" hidden="false" customHeight="false" outlineLevel="0" collapsed="false">
      <c r="A10" s="9" t="s">
        <v>24</v>
      </c>
      <c r="B10" s="13" t="n">
        <v>8000</v>
      </c>
    </row>
    <row r="11" customFormat="false" ht="15" hidden="false" customHeight="false" outlineLevel="0" collapsed="false">
      <c r="A11" s="9" t="s">
        <v>25</v>
      </c>
      <c r="B11" s="13" t="n">
        <v>40000</v>
      </c>
    </row>
    <row r="12" customFormat="false" ht="15" hidden="false" customHeight="false" outlineLevel="0" collapsed="false">
      <c r="A12" s="11" t="s">
        <v>26</v>
      </c>
      <c r="B12" s="12" t="n">
        <f aca="false">IF(N(B11)&gt;0,B10/B11,0)</f>
        <v>0.2</v>
      </c>
    </row>
    <row r="13" customFormat="false" ht="15" hidden="false" customHeight="false" outlineLevel="0" collapsed="false">
      <c r="A13" s="9" t="s">
        <v>27</v>
      </c>
      <c r="B13" s="10" t="n">
        <v>0.1</v>
      </c>
    </row>
    <row r="14" customFormat="false" ht="15" hidden="false" customHeight="false" outlineLevel="0" collapsed="false">
      <c r="A14" s="11" t="s">
        <v>28</v>
      </c>
      <c r="B14" s="12" t="n">
        <f aca="false">B9+B12+B13</f>
        <v>0.42</v>
      </c>
    </row>
    <row r="15" customFormat="false" ht="15" hidden="false" customHeight="false" outlineLevel="0" collapsed="false">
      <c r="A15" s="9" t="s">
        <v>29</v>
      </c>
      <c r="B15" s="11" t="str">
        <f aca="false">IF(B14&gt;=1,"Soma de 100% ou mais: o preço não fecha. Revise os percentuais.","OK")</f>
        <v>OK</v>
      </c>
    </row>
    <row r="17" customFormat="false" ht="15" hidden="false" customHeight="false" outlineLevel="0" collapsed="false">
      <c r="A17" s="7" t="s">
        <v>30</v>
      </c>
      <c r="B17" s="8"/>
      <c r="C17" s="8"/>
      <c r="D17" s="8"/>
      <c r="E17" s="8"/>
      <c r="F17" s="8"/>
      <c r="G17" s="8"/>
      <c r="H17" s="8"/>
      <c r="I17" s="8"/>
      <c r="J17" s="8"/>
    </row>
    <row r="18" customFormat="false" ht="43.5" hidden="false" customHeight="true" outlineLevel="0" collapsed="false">
      <c r="A18" s="14" t="s">
        <v>31</v>
      </c>
      <c r="B18" s="14" t="s">
        <v>32</v>
      </c>
      <c r="C18" s="14" t="s">
        <v>33</v>
      </c>
      <c r="D18" s="14" t="s">
        <v>34</v>
      </c>
      <c r="E18" s="14" t="s">
        <v>35</v>
      </c>
      <c r="F18" s="14" t="s">
        <v>36</v>
      </c>
      <c r="G18" s="14" t="s">
        <v>37</v>
      </c>
      <c r="H18" s="14" t="s">
        <v>38</v>
      </c>
      <c r="I18" s="14" t="s">
        <v>39</v>
      </c>
      <c r="J18" s="14" t="s">
        <v>40</v>
      </c>
    </row>
    <row r="19" customFormat="false" ht="15" hidden="false" customHeight="false" outlineLevel="0" collapsed="false">
      <c r="A19" s="15" t="s">
        <v>45</v>
      </c>
      <c r="B19" s="16" t="n">
        <v>60</v>
      </c>
      <c r="C19" s="17" t="n">
        <f aca="false">IF(OR(N(B19)=0,$B$14&gt;=1),"",B19/(1-$B$14))</f>
        <v>103.448275862069</v>
      </c>
      <c r="D19" s="18" t="n">
        <f aca="false">IF(C19="","",C19*$B$9)</f>
        <v>12.4137931034483</v>
      </c>
      <c r="E19" s="18" t="n">
        <f aca="false">IF(C19="","",C19*$B$12)</f>
        <v>20.6896551724138</v>
      </c>
      <c r="F19" s="18" t="n">
        <f aca="false">IF(C19="","",C19*$B$13)</f>
        <v>10.3448275862069</v>
      </c>
      <c r="G19" s="16" t="n">
        <v>84</v>
      </c>
      <c r="H19" s="18" t="n">
        <f aca="false">IF(OR(N(G19)=0,N(B19)=0),"",G19-B19-G19*$B$9-G19*$B$12)</f>
        <v>-2.88</v>
      </c>
      <c r="I19" s="19" t="n">
        <f aca="false">IF(H19="","",H19/G19)</f>
        <v>-0.0342857142857143</v>
      </c>
      <c r="J19" s="20" t="str">
        <f aca="false">IF(H19="","",IF(H19&lt;0,"Prejuízo por unidade",IF(I19&lt;$B$13,"Abaixo da sobra desejada","OK")))</f>
        <v>Prejuízo por unidade</v>
      </c>
    </row>
    <row r="20" customFormat="false" ht="15" hidden="false" customHeight="false" outlineLevel="0" collapsed="false">
      <c r="A20" s="15" t="s">
        <v>46</v>
      </c>
      <c r="B20" s="16" t="n">
        <v>25</v>
      </c>
      <c r="C20" s="17" t="n">
        <f aca="false">IF(OR(N(B20)=0,$B$14&gt;=1),"",B20/(1-$B$14))</f>
        <v>43.1034482758621</v>
      </c>
      <c r="D20" s="18" t="n">
        <f aca="false">IF(C20="","",C20*$B$9)</f>
        <v>5.17241379310345</v>
      </c>
      <c r="E20" s="18" t="n">
        <f aca="false">IF(C20="","",C20*$B$12)</f>
        <v>8.62068965517242</v>
      </c>
      <c r="F20" s="18" t="n">
        <f aca="false">IF(C20="","",C20*$B$13)</f>
        <v>4.31034482758621</v>
      </c>
      <c r="G20" s="16" t="n">
        <v>45</v>
      </c>
      <c r="H20" s="18" t="n">
        <f aca="false">IF(OR(N(G20)=0,N(B20)=0),"",G20-B20-G20*$B$9-G20*$B$12)</f>
        <v>5.6</v>
      </c>
      <c r="I20" s="19" t="n">
        <f aca="false">IF(H20="","",H20/G20)</f>
        <v>0.124444444444444</v>
      </c>
      <c r="J20" s="20" t="str">
        <f aca="false">IF(H20="","",IF(H20&lt;0,"Prejuízo por unidade",IF(I20&lt;$B$13,"Abaixo da sobra desejada","OK")))</f>
        <v>OK</v>
      </c>
    </row>
    <row r="21" customFormat="false" ht="15" hidden="false" customHeight="false" outlineLevel="0" collapsed="false">
      <c r="A21" s="15" t="s">
        <v>47</v>
      </c>
      <c r="B21" s="16" t="n">
        <v>120</v>
      </c>
      <c r="C21" s="17" t="n">
        <f aca="false">IF(OR(N(B21)=0,$B$14&gt;=1),"",B21/(1-$B$14))</f>
        <v>206.896551724138</v>
      </c>
      <c r="D21" s="18" t="n">
        <f aca="false">IF(C21="","",C21*$B$9)</f>
        <v>24.8275862068966</v>
      </c>
      <c r="E21" s="18" t="n">
        <f aca="false">IF(C21="","",C21*$B$12)</f>
        <v>41.3793103448276</v>
      </c>
      <c r="F21" s="18" t="n">
        <f aca="false">IF(C21="","",C21*$B$13)</f>
        <v>20.6896551724138</v>
      </c>
      <c r="G21" s="16" t="n">
        <v>190</v>
      </c>
      <c r="H21" s="18" t="n">
        <f aca="false">IF(OR(N(G21)=0,N(B21)=0),"",G21-B21-G21*$B$9-G21*$B$12)</f>
        <v>9.2</v>
      </c>
      <c r="I21" s="19" t="n">
        <f aca="false">IF(H21="","",H21/G21)</f>
        <v>0.048421052631579</v>
      </c>
      <c r="J21" s="20" t="str">
        <f aca="false">IF(H21="","",IF(H21&lt;0,"Prejuízo por unidade",IF(I21&lt;$B$13,"Abaixo da sobra desejada","OK")))</f>
        <v>Abaixo da sobra desejada</v>
      </c>
    </row>
    <row r="22" customFormat="false" ht="15" hidden="false" customHeight="false" outlineLevel="0" collapsed="false">
      <c r="A22" s="15"/>
      <c r="B22" s="16"/>
      <c r="C22" s="17" t="str">
        <f aca="false">IF(OR(N(B22)=0,$B$14&gt;=1),"",B22/(1-$B$14))</f>
        <v/>
      </c>
      <c r="D22" s="18" t="str">
        <f aca="false">IF(C22="","",C22*$B$9)</f>
        <v/>
      </c>
      <c r="E22" s="18" t="str">
        <f aca="false">IF(C22="","",C22*$B$12)</f>
        <v/>
      </c>
      <c r="F22" s="18" t="str">
        <f aca="false">IF(C22="","",C22*$B$13)</f>
        <v/>
      </c>
      <c r="G22" s="16"/>
      <c r="H22" s="18" t="str">
        <f aca="false">IF(OR(N(G22)=0,N(B22)=0),"",G22-B22-G22*$B$9-G22*$B$12)</f>
        <v/>
      </c>
      <c r="I22" s="19" t="str">
        <f aca="false">IF(H22="","",H22/G22)</f>
        <v/>
      </c>
      <c r="J22" s="20" t="str">
        <f aca="false">IF(H22="","",IF(H22&lt;0,"Prejuízo por unidade",IF(I22&lt;$B$13,"Abaixo da sobra desejada","OK")))</f>
        <v/>
      </c>
    </row>
    <row r="23" customFormat="false" ht="15" hidden="false" customHeight="false" outlineLevel="0" collapsed="false">
      <c r="A23" s="15"/>
      <c r="B23" s="16"/>
      <c r="C23" s="17" t="str">
        <f aca="false">IF(OR(N(B23)=0,$B$14&gt;=1),"",B23/(1-$B$14))</f>
        <v/>
      </c>
      <c r="D23" s="18" t="str">
        <f aca="false">IF(C23="","",C23*$B$9)</f>
        <v/>
      </c>
      <c r="E23" s="18" t="str">
        <f aca="false">IF(C23="","",C23*$B$12)</f>
        <v/>
      </c>
      <c r="F23" s="18" t="str">
        <f aca="false">IF(C23="","",C23*$B$13)</f>
        <v/>
      </c>
      <c r="G23" s="16"/>
      <c r="H23" s="18" t="str">
        <f aca="false">IF(OR(N(G23)=0,N(B23)=0),"",G23-B23-G23*$B$9-G23*$B$12)</f>
        <v/>
      </c>
      <c r="I23" s="19" t="str">
        <f aca="false">IF(H23="","",H23/G23)</f>
        <v/>
      </c>
      <c r="J23" s="20" t="str">
        <f aca="false">IF(H23="","",IF(H23&lt;0,"Prejuízo por unidade",IF(I23&lt;$B$13,"Abaixo da sobra desejada","OK")))</f>
        <v/>
      </c>
    </row>
    <row r="24" customFormat="false" ht="15" hidden="false" customHeight="false" outlineLevel="0" collapsed="false">
      <c r="A24" s="15"/>
      <c r="B24" s="16"/>
      <c r="C24" s="17" t="str">
        <f aca="false">IF(OR(N(B24)=0,$B$14&gt;=1),"",B24/(1-$B$14))</f>
        <v/>
      </c>
      <c r="D24" s="18" t="str">
        <f aca="false">IF(C24="","",C24*$B$9)</f>
        <v/>
      </c>
      <c r="E24" s="18" t="str">
        <f aca="false">IF(C24="","",C24*$B$12)</f>
        <v/>
      </c>
      <c r="F24" s="18" t="str">
        <f aca="false">IF(C24="","",C24*$B$13)</f>
        <v/>
      </c>
      <c r="G24" s="16"/>
      <c r="H24" s="18" t="str">
        <f aca="false">IF(OR(N(G24)=0,N(B24)=0),"",G24-B24-G24*$B$9-G24*$B$12)</f>
        <v/>
      </c>
      <c r="I24" s="19" t="str">
        <f aca="false">IF(H24="","",H24/G24)</f>
        <v/>
      </c>
      <c r="J24" s="20" t="str">
        <f aca="false">IF(H24="","",IF(H24&lt;0,"Prejuízo por unidade",IF(I24&lt;$B$13,"Abaixo da sobra desejada","OK")))</f>
        <v/>
      </c>
    </row>
    <row r="25" customFormat="false" ht="15" hidden="false" customHeight="false" outlineLevel="0" collapsed="false">
      <c r="A25" s="15"/>
      <c r="B25" s="16"/>
      <c r="C25" s="17" t="str">
        <f aca="false">IF(OR(N(B25)=0,$B$14&gt;=1),"",B25/(1-$B$14))</f>
        <v/>
      </c>
      <c r="D25" s="18" t="str">
        <f aca="false">IF(C25="","",C25*$B$9)</f>
        <v/>
      </c>
      <c r="E25" s="18" t="str">
        <f aca="false">IF(C25="","",C25*$B$12)</f>
        <v/>
      </c>
      <c r="F25" s="18" t="str">
        <f aca="false">IF(C25="","",C25*$B$13)</f>
        <v/>
      </c>
      <c r="G25" s="16"/>
      <c r="H25" s="18" t="str">
        <f aca="false">IF(OR(N(G25)=0,N(B25)=0),"",G25-B25-G25*$B$9-G25*$B$12)</f>
        <v/>
      </c>
      <c r="I25" s="19" t="str">
        <f aca="false">IF(H25="","",H25/G25)</f>
        <v/>
      </c>
      <c r="J25" s="20" t="str">
        <f aca="false">IF(H25="","",IF(H25&lt;0,"Prejuízo por unidade",IF(I25&lt;$B$13,"Abaixo da sobra desejada","OK")))</f>
        <v/>
      </c>
    </row>
    <row r="26" customFormat="false" ht="15" hidden="false" customHeight="false" outlineLevel="0" collapsed="false">
      <c r="A26" s="15"/>
      <c r="B26" s="16"/>
      <c r="C26" s="17" t="str">
        <f aca="false">IF(OR(N(B26)=0,$B$14&gt;=1),"",B26/(1-$B$14))</f>
        <v/>
      </c>
      <c r="D26" s="18" t="str">
        <f aca="false">IF(C26="","",C26*$B$9)</f>
        <v/>
      </c>
      <c r="E26" s="18" t="str">
        <f aca="false">IF(C26="","",C26*$B$12)</f>
        <v/>
      </c>
      <c r="F26" s="18" t="str">
        <f aca="false">IF(C26="","",C26*$B$13)</f>
        <v/>
      </c>
      <c r="G26" s="16"/>
      <c r="H26" s="18" t="str">
        <f aca="false">IF(OR(N(G26)=0,N(B26)=0),"",G26-B26-G26*$B$9-G26*$B$12)</f>
        <v/>
      </c>
      <c r="I26" s="19" t="str">
        <f aca="false">IF(H26="","",H26/G26)</f>
        <v/>
      </c>
      <c r="J26" s="20" t="str">
        <f aca="false">IF(H26="","",IF(H26&lt;0,"Prejuízo por unidade",IF(I26&lt;$B$13,"Abaixo da sobra desejada","OK")))</f>
        <v/>
      </c>
    </row>
    <row r="27" customFormat="false" ht="15" hidden="false" customHeight="false" outlineLevel="0" collapsed="false">
      <c r="A27" s="15"/>
      <c r="B27" s="16"/>
      <c r="C27" s="17" t="str">
        <f aca="false">IF(OR(N(B27)=0,$B$14&gt;=1),"",B27/(1-$B$14))</f>
        <v/>
      </c>
      <c r="D27" s="18" t="str">
        <f aca="false">IF(C27="","",C27*$B$9)</f>
        <v/>
      </c>
      <c r="E27" s="18" t="str">
        <f aca="false">IF(C27="","",C27*$B$12)</f>
        <v/>
      </c>
      <c r="F27" s="18" t="str">
        <f aca="false">IF(C27="","",C27*$B$13)</f>
        <v/>
      </c>
      <c r="G27" s="16"/>
      <c r="H27" s="18" t="str">
        <f aca="false">IF(OR(N(G27)=0,N(B27)=0),"",G27-B27-G27*$B$9-G27*$B$12)</f>
        <v/>
      </c>
      <c r="I27" s="19" t="str">
        <f aca="false">IF(H27="","",H27/G27)</f>
        <v/>
      </c>
      <c r="J27" s="20" t="str">
        <f aca="false">IF(H27="","",IF(H27&lt;0,"Prejuízo por unidade",IF(I27&lt;$B$13,"Abaixo da sobra desejada","OK")))</f>
        <v/>
      </c>
    </row>
    <row r="28" customFormat="false" ht="15" hidden="false" customHeight="false" outlineLevel="0" collapsed="false">
      <c r="A28" s="15"/>
      <c r="B28" s="16"/>
      <c r="C28" s="17" t="str">
        <f aca="false">IF(OR(N(B28)=0,$B$14&gt;=1),"",B28/(1-$B$14))</f>
        <v/>
      </c>
      <c r="D28" s="18" t="str">
        <f aca="false">IF(C28="","",C28*$B$9)</f>
        <v/>
      </c>
      <c r="E28" s="18" t="str">
        <f aca="false">IF(C28="","",C28*$B$12)</f>
        <v/>
      </c>
      <c r="F28" s="18" t="str">
        <f aca="false">IF(C28="","",C28*$B$13)</f>
        <v/>
      </c>
      <c r="G28" s="16"/>
      <c r="H28" s="18" t="str">
        <f aca="false">IF(OR(N(G28)=0,N(B28)=0),"",G28-B28-G28*$B$9-G28*$B$12)</f>
        <v/>
      </c>
      <c r="I28" s="19" t="str">
        <f aca="false">IF(H28="","",H28/G28)</f>
        <v/>
      </c>
      <c r="J28" s="20" t="str">
        <f aca="false">IF(H28="","",IF(H28&lt;0,"Prejuízo por unidade",IF(I28&lt;$B$13,"Abaixo da sobra desejada","OK")))</f>
        <v/>
      </c>
    </row>
    <row r="29" customFormat="false" ht="15" hidden="false" customHeight="false" outlineLevel="0" collapsed="false">
      <c r="A29" s="15"/>
      <c r="B29" s="16"/>
      <c r="C29" s="17" t="str">
        <f aca="false">IF(OR(N(B29)=0,$B$14&gt;=1),"",B29/(1-$B$14))</f>
        <v/>
      </c>
      <c r="D29" s="18" t="str">
        <f aca="false">IF(C29="","",C29*$B$9)</f>
        <v/>
      </c>
      <c r="E29" s="18" t="str">
        <f aca="false">IF(C29="","",C29*$B$12)</f>
        <v/>
      </c>
      <c r="F29" s="18" t="str">
        <f aca="false">IF(C29="","",C29*$B$13)</f>
        <v/>
      </c>
      <c r="G29" s="16"/>
      <c r="H29" s="18" t="str">
        <f aca="false">IF(OR(N(G29)=0,N(B29)=0),"",G29-B29-G29*$B$9-G29*$B$12)</f>
        <v/>
      </c>
      <c r="I29" s="19" t="str">
        <f aca="false">IF(H29="","",H29/G29)</f>
        <v/>
      </c>
      <c r="J29" s="20" t="str">
        <f aca="false">IF(H29="","",IF(H29&lt;0,"Prejuízo por unidade",IF(I29&lt;$B$13,"Abaixo da sobra desejada","OK")))</f>
        <v/>
      </c>
    </row>
    <row r="30" customFormat="false" ht="15" hidden="false" customHeight="false" outlineLevel="0" collapsed="false">
      <c r="A30" s="15"/>
      <c r="B30" s="16"/>
      <c r="C30" s="17" t="str">
        <f aca="false">IF(OR(N(B30)=0,$B$14&gt;=1),"",B30/(1-$B$14))</f>
        <v/>
      </c>
      <c r="D30" s="18" t="str">
        <f aca="false">IF(C30="","",C30*$B$9)</f>
        <v/>
      </c>
      <c r="E30" s="18" t="str">
        <f aca="false">IF(C30="","",C30*$B$12)</f>
        <v/>
      </c>
      <c r="F30" s="18" t="str">
        <f aca="false">IF(C30="","",C30*$B$13)</f>
        <v/>
      </c>
      <c r="G30" s="16"/>
      <c r="H30" s="18" t="str">
        <f aca="false">IF(OR(N(G30)=0,N(B30)=0),"",G30-B30-G30*$B$9-G30*$B$12)</f>
        <v/>
      </c>
      <c r="I30" s="19" t="str">
        <f aca="false">IF(H30="","",H30/G30)</f>
        <v/>
      </c>
      <c r="J30" s="20" t="str">
        <f aca="false">IF(H30="","",IF(H30&lt;0,"Prejuízo por unidade",IF(I30&lt;$B$13,"Abaixo da sobra desejada","OK")))</f>
        <v/>
      </c>
    </row>
    <row r="31" customFormat="false" ht="15" hidden="false" customHeight="false" outlineLevel="0" collapsed="false">
      <c r="A31" s="15"/>
      <c r="B31" s="16"/>
      <c r="C31" s="17" t="str">
        <f aca="false">IF(OR(N(B31)=0,$B$14&gt;=1),"",B31/(1-$B$14))</f>
        <v/>
      </c>
      <c r="D31" s="18" t="str">
        <f aca="false">IF(C31="","",C31*$B$9)</f>
        <v/>
      </c>
      <c r="E31" s="18" t="str">
        <f aca="false">IF(C31="","",C31*$B$12)</f>
        <v/>
      </c>
      <c r="F31" s="18" t="str">
        <f aca="false">IF(C31="","",C31*$B$13)</f>
        <v/>
      </c>
      <c r="G31" s="16"/>
      <c r="H31" s="18" t="str">
        <f aca="false">IF(OR(N(G31)=0,N(B31)=0),"",G31-B31-G31*$B$9-G31*$B$12)</f>
        <v/>
      </c>
      <c r="I31" s="19" t="str">
        <f aca="false">IF(H31="","",H31/G31)</f>
        <v/>
      </c>
      <c r="J31" s="20" t="str">
        <f aca="false">IF(H31="","",IF(H31&lt;0,"Prejuízo por unidade",IF(I31&lt;$B$13,"Abaixo da sobra desejada","OK")))</f>
        <v/>
      </c>
    </row>
    <row r="32" customFormat="false" ht="15" hidden="false" customHeight="false" outlineLevel="0" collapsed="false">
      <c r="A32" s="15"/>
      <c r="B32" s="16"/>
      <c r="C32" s="17" t="str">
        <f aca="false">IF(OR(N(B32)=0,$B$14&gt;=1),"",B32/(1-$B$14))</f>
        <v/>
      </c>
      <c r="D32" s="18" t="str">
        <f aca="false">IF(C32="","",C32*$B$9)</f>
        <v/>
      </c>
      <c r="E32" s="18" t="str">
        <f aca="false">IF(C32="","",C32*$B$12)</f>
        <v/>
      </c>
      <c r="F32" s="18" t="str">
        <f aca="false">IF(C32="","",C32*$B$13)</f>
        <v/>
      </c>
      <c r="G32" s="16"/>
      <c r="H32" s="18" t="str">
        <f aca="false">IF(OR(N(G32)=0,N(B32)=0),"",G32-B32-G32*$B$9-G32*$B$12)</f>
        <v/>
      </c>
      <c r="I32" s="19" t="str">
        <f aca="false">IF(H32="","",H32/G32)</f>
        <v/>
      </c>
      <c r="J32" s="20" t="str">
        <f aca="false">IF(H32="","",IF(H32&lt;0,"Prejuízo por unidade",IF(I32&lt;$B$13,"Abaixo da sobra desejada","OK")))</f>
        <v/>
      </c>
    </row>
    <row r="33" customFormat="false" ht="15" hidden="false" customHeight="false" outlineLevel="0" collapsed="false">
      <c r="A33" s="15"/>
      <c r="B33" s="16"/>
      <c r="C33" s="17" t="str">
        <f aca="false">IF(OR(N(B33)=0,$B$14&gt;=1),"",B33/(1-$B$14))</f>
        <v/>
      </c>
      <c r="D33" s="18" t="str">
        <f aca="false">IF(C33="","",C33*$B$9)</f>
        <v/>
      </c>
      <c r="E33" s="18" t="str">
        <f aca="false">IF(C33="","",C33*$B$12)</f>
        <v/>
      </c>
      <c r="F33" s="18" t="str">
        <f aca="false">IF(C33="","",C33*$B$13)</f>
        <v/>
      </c>
      <c r="G33" s="16"/>
      <c r="H33" s="18" t="str">
        <f aca="false">IF(OR(N(G33)=0,N(B33)=0),"",G33-B33-G33*$B$9-G33*$B$12)</f>
        <v/>
      </c>
      <c r="I33" s="19" t="str">
        <f aca="false">IF(H33="","",H33/G33)</f>
        <v/>
      </c>
      <c r="J33" s="20" t="str">
        <f aca="false">IF(H33="","",IF(H33&lt;0,"Prejuízo por unidade",IF(I33&lt;$B$13,"Abaixo da sobra desejada","OK")))</f>
        <v/>
      </c>
    </row>
    <row r="34" customFormat="false" ht="15" hidden="false" customHeight="false" outlineLevel="0" collapsed="false">
      <c r="A34" s="15"/>
      <c r="B34" s="16"/>
      <c r="C34" s="17" t="str">
        <f aca="false">IF(OR(N(B34)=0,$B$14&gt;=1),"",B34/(1-$B$14))</f>
        <v/>
      </c>
      <c r="D34" s="18" t="str">
        <f aca="false">IF(C34="","",C34*$B$9)</f>
        <v/>
      </c>
      <c r="E34" s="18" t="str">
        <f aca="false">IF(C34="","",C34*$B$12)</f>
        <v/>
      </c>
      <c r="F34" s="18" t="str">
        <f aca="false">IF(C34="","",C34*$B$13)</f>
        <v/>
      </c>
      <c r="G34" s="16"/>
      <c r="H34" s="18" t="str">
        <f aca="false">IF(OR(N(G34)=0,N(B34)=0),"",G34-B34-G34*$B$9-G34*$B$12)</f>
        <v/>
      </c>
      <c r="I34" s="19" t="str">
        <f aca="false">IF(H34="","",H34/G34)</f>
        <v/>
      </c>
      <c r="J34" s="20" t="str">
        <f aca="false">IF(H34="","",IF(H34&lt;0,"Prejuízo por unidade",IF(I34&lt;$B$13,"Abaixo da sobra desejada","OK")))</f>
        <v/>
      </c>
    </row>
    <row r="35" customFormat="false" ht="15" hidden="false" customHeight="false" outlineLevel="0" collapsed="false">
      <c r="A35" s="15"/>
      <c r="B35" s="16"/>
      <c r="C35" s="17" t="str">
        <f aca="false">IF(OR(N(B35)=0,$B$14&gt;=1),"",B35/(1-$B$14))</f>
        <v/>
      </c>
      <c r="D35" s="18" t="str">
        <f aca="false">IF(C35="","",C35*$B$9)</f>
        <v/>
      </c>
      <c r="E35" s="18" t="str">
        <f aca="false">IF(C35="","",C35*$B$12)</f>
        <v/>
      </c>
      <c r="F35" s="18" t="str">
        <f aca="false">IF(C35="","",C35*$B$13)</f>
        <v/>
      </c>
      <c r="G35" s="16"/>
      <c r="H35" s="18" t="str">
        <f aca="false">IF(OR(N(G35)=0,N(B35)=0),"",G35-B35-G35*$B$9-G35*$B$12)</f>
        <v/>
      </c>
      <c r="I35" s="19" t="str">
        <f aca="false">IF(H35="","",H35/G35)</f>
        <v/>
      </c>
      <c r="J35" s="20" t="str">
        <f aca="false">IF(H35="","",IF(H35&lt;0,"Prejuízo por unidade",IF(I35&lt;$B$13,"Abaixo da sobra desejada","OK")))</f>
        <v/>
      </c>
    </row>
    <row r="36" customFormat="false" ht="15" hidden="false" customHeight="false" outlineLevel="0" collapsed="false">
      <c r="A36" s="15"/>
      <c r="B36" s="16"/>
      <c r="C36" s="17" t="str">
        <f aca="false">IF(OR(N(B36)=0,$B$14&gt;=1),"",B36/(1-$B$14))</f>
        <v/>
      </c>
      <c r="D36" s="18" t="str">
        <f aca="false">IF(C36="","",C36*$B$9)</f>
        <v/>
      </c>
      <c r="E36" s="18" t="str">
        <f aca="false">IF(C36="","",C36*$B$12)</f>
        <v/>
      </c>
      <c r="F36" s="18" t="str">
        <f aca="false">IF(C36="","",C36*$B$13)</f>
        <v/>
      </c>
      <c r="G36" s="16"/>
      <c r="H36" s="18" t="str">
        <f aca="false">IF(OR(N(G36)=0,N(B36)=0),"",G36-B36-G36*$B$9-G36*$B$12)</f>
        <v/>
      </c>
      <c r="I36" s="19" t="str">
        <f aca="false">IF(H36="","",H36/G36)</f>
        <v/>
      </c>
      <c r="J36" s="20" t="str">
        <f aca="false">IF(H36="","",IF(H36&lt;0,"Prejuízo por unidade",IF(I36&lt;$B$13,"Abaixo da sobra desejada","OK")))</f>
        <v/>
      </c>
    </row>
    <row r="37" customFormat="false" ht="15" hidden="false" customHeight="false" outlineLevel="0" collapsed="false">
      <c r="A37" s="15"/>
      <c r="B37" s="16"/>
      <c r="C37" s="17" t="str">
        <f aca="false">IF(OR(N(B37)=0,$B$14&gt;=1),"",B37/(1-$B$14))</f>
        <v/>
      </c>
      <c r="D37" s="18" t="str">
        <f aca="false">IF(C37="","",C37*$B$9)</f>
        <v/>
      </c>
      <c r="E37" s="18" t="str">
        <f aca="false">IF(C37="","",C37*$B$12)</f>
        <v/>
      </c>
      <c r="F37" s="18" t="str">
        <f aca="false">IF(C37="","",C37*$B$13)</f>
        <v/>
      </c>
      <c r="G37" s="16"/>
      <c r="H37" s="18" t="str">
        <f aca="false">IF(OR(N(G37)=0,N(B37)=0),"",G37-B37-G37*$B$9-G37*$B$12)</f>
        <v/>
      </c>
      <c r="I37" s="19" t="str">
        <f aca="false">IF(H37="","",H37/G37)</f>
        <v/>
      </c>
      <c r="J37" s="20" t="str">
        <f aca="false">IF(H37="","",IF(H37&lt;0,"Prejuízo por unidade",IF(I37&lt;$B$13,"Abaixo da sobra desejada","OK")))</f>
        <v/>
      </c>
    </row>
    <row r="38" customFormat="false" ht="15" hidden="false" customHeight="false" outlineLevel="0" collapsed="false">
      <c r="A38" s="15"/>
      <c r="B38" s="16"/>
      <c r="C38" s="17" t="str">
        <f aca="false">IF(OR(N(B38)=0,$B$14&gt;=1),"",B38/(1-$B$14))</f>
        <v/>
      </c>
      <c r="D38" s="18" t="str">
        <f aca="false">IF(C38="","",C38*$B$9)</f>
        <v/>
      </c>
      <c r="E38" s="18" t="str">
        <f aca="false">IF(C38="","",C38*$B$12)</f>
        <v/>
      </c>
      <c r="F38" s="18" t="str">
        <f aca="false">IF(C38="","",C38*$B$13)</f>
        <v/>
      </c>
      <c r="G38" s="16"/>
      <c r="H38" s="18" t="str">
        <f aca="false">IF(OR(N(G38)=0,N(B38)=0),"",G38-B38-G38*$B$9-G38*$B$12)</f>
        <v/>
      </c>
      <c r="I38" s="19" t="str">
        <f aca="false">IF(H38="","",H38/G38)</f>
        <v/>
      </c>
      <c r="J38" s="20" t="str">
        <f aca="false">IF(H38="","",IF(H38&lt;0,"Prejuízo por unidade",IF(I38&lt;$B$13,"Abaixo da sobra desejada","OK")))</f>
        <v/>
      </c>
    </row>
    <row r="39" customFormat="false" ht="15" hidden="false" customHeight="false" outlineLevel="0" collapsed="false">
      <c r="A39" s="15"/>
      <c r="B39" s="16"/>
      <c r="C39" s="17" t="str">
        <f aca="false">IF(OR(N(B39)=0,$B$14&gt;=1),"",B39/(1-$B$14))</f>
        <v/>
      </c>
      <c r="D39" s="18" t="str">
        <f aca="false">IF(C39="","",C39*$B$9)</f>
        <v/>
      </c>
      <c r="E39" s="18" t="str">
        <f aca="false">IF(C39="","",C39*$B$12)</f>
        <v/>
      </c>
      <c r="F39" s="18" t="str">
        <f aca="false">IF(C39="","",C39*$B$13)</f>
        <v/>
      </c>
      <c r="G39" s="16"/>
      <c r="H39" s="18" t="str">
        <f aca="false">IF(OR(N(G39)=0,N(B39)=0),"",G39-B39-G39*$B$9-G39*$B$12)</f>
        <v/>
      </c>
      <c r="I39" s="19" t="str">
        <f aca="false">IF(H39="","",H39/G39)</f>
        <v/>
      </c>
      <c r="J39" s="20" t="str">
        <f aca="false">IF(H39="","",IF(H39&lt;0,"Prejuízo por unidade",IF(I39&lt;$B$13,"Abaixo da sobra desejada","OK")))</f>
        <v/>
      </c>
    </row>
    <row r="40" customFormat="false" ht="15" hidden="false" customHeight="false" outlineLevel="0" collapsed="false">
      <c r="A40" s="15"/>
      <c r="B40" s="16"/>
      <c r="C40" s="17" t="str">
        <f aca="false">IF(OR(N(B40)=0,$B$14&gt;=1),"",B40/(1-$B$14))</f>
        <v/>
      </c>
      <c r="D40" s="18" t="str">
        <f aca="false">IF(C40="","",C40*$B$9)</f>
        <v/>
      </c>
      <c r="E40" s="18" t="str">
        <f aca="false">IF(C40="","",C40*$B$12)</f>
        <v/>
      </c>
      <c r="F40" s="18" t="str">
        <f aca="false">IF(C40="","",C40*$B$13)</f>
        <v/>
      </c>
      <c r="G40" s="16"/>
      <c r="H40" s="18" t="str">
        <f aca="false">IF(OR(N(G40)=0,N(B40)=0),"",G40-B40-G40*$B$9-G40*$B$12)</f>
        <v/>
      </c>
      <c r="I40" s="19" t="str">
        <f aca="false">IF(H40="","",H40/G40)</f>
        <v/>
      </c>
      <c r="J40" s="20" t="str">
        <f aca="false">IF(H40="","",IF(H40&lt;0,"Prejuízo por unidade",IF(I40&lt;$B$13,"Abaixo da sobra desejada","OK")))</f>
        <v/>
      </c>
    </row>
    <row r="41" customFormat="false" ht="15" hidden="false" customHeight="false" outlineLevel="0" collapsed="false">
      <c r="A41" s="15"/>
      <c r="B41" s="16"/>
      <c r="C41" s="17" t="str">
        <f aca="false">IF(OR(N(B41)=0,$B$14&gt;=1),"",B41/(1-$B$14))</f>
        <v/>
      </c>
      <c r="D41" s="18" t="str">
        <f aca="false">IF(C41="","",C41*$B$9)</f>
        <v/>
      </c>
      <c r="E41" s="18" t="str">
        <f aca="false">IF(C41="","",C41*$B$12)</f>
        <v/>
      </c>
      <c r="F41" s="18" t="str">
        <f aca="false">IF(C41="","",C41*$B$13)</f>
        <v/>
      </c>
      <c r="G41" s="16"/>
      <c r="H41" s="18" t="str">
        <f aca="false">IF(OR(N(G41)=0,N(B41)=0),"",G41-B41-G41*$B$9-G41*$B$12)</f>
        <v/>
      </c>
      <c r="I41" s="19" t="str">
        <f aca="false">IF(H41="","",H41/G41)</f>
        <v/>
      </c>
      <c r="J41" s="20" t="str">
        <f aca="false">IF(H41="","",IF(H41&lt;0,"Prejuízo por unidade",IF(I41&lt;$B$13,"Abaixo da sobra desejada","OK")))</f>
        <v/>
      </c>
    </row>
    <row r="42" customFormat="false" ht="15" hidden="false" customHeight="false" outlineLevel="0" collapsed="false">
      <c r="A42" s="15"/>
      <c r="B42" s="16"/>
      <c r="C42" s="17" t="str">
        <f aca="false">IF(OR(N(B42)=0,$B$14&gt;=1),"",B42/(1-$B$14))</f>
        <v/>
      </c>
      <c r="D42" s="18" t="str">
        <f aca="false">IF(C42="","",C42*$B$9)</f>
        <v/>
      </c>
      <c r="E42" s="18" t="str">
        <f aca="false">IF(C42="","",C42*$B$12)</f>
        <v/>
      </c>
      <c r="F42" s="18" t="str">
        <f aca="false">IF(C42="","",C42*$B$13)</f>
        <v/>
      </c>
      <c r="G42" s="16"/>
      <c r="H42" s="18" t="str">
        <f aca="false">IF(OR(N(G42)=0,N(B42)=0),"",G42-B42-G42*$B$9-G42*$B$12)</f>
        <v/>
      </c>
      <c r="I42" s="19" t="str">
        <f aca="false">IF(H42="","",H42/G42)</f>
        <v/>
      </c>
      <c r="J42" s="20" t="str">
        <f aca="false">IF(H42="","",IF(H42&lt;0,"Prejuízo por unidade",IF(I42&lt;$B$13,"Abaixo da sobra desejada","OK")))</f>
        <v/>
      </c>
    </row>
    <row r="43" customFormat="false" ht="15" hidden="false" customHeight="false" outlineLevel="0" collapsed="false">
      <c r="A43" s="15"/>
      <c r="B43" s="16"/>
      <c r="C43" s="17" t="str">
        <f aca="false">IF(OR(N(B43)=0,$B$14&gt;=1),"",B43/(1-$B$14))</f>
        <v/>
      </c>
      <c r="D43" s="18" t="str">
        <f aca="false">IF(C43="","",C43*$B$9)</f>
        <v/>
      </c>
      <c r="E43" s="18" t="str">
        <f aca="false">IF(C43="","",C43*$B$12)</f>
        <v/>
      </c>
      <c r="F43" s="18" t="str">
        <f aca="false">IF(C43="","",C43*$B$13)</f>
        <v/>
      </c>
      <c r="G43" s="16"/>
      <c r="H43" s="18" t="str">
        <f aca="false">IF(OR(N(G43)=0,N(B43)=0),"",G43-B43-G43*$B$9-G43*$B$12)</f>
        <v/>
      </c>
      <c r="I43" s="19" t="str">
        <f aca="false">IF(H43="","",H43/G43)</f>
        <v/>
      </c>
      <c r="J43" s="20" t="str">
        <f aca="false">IF(H43="","",IF(H43&lt;0,"Prejuízo por unidade",IF(I43&lt;$B$13,"Abaixo da sobra desejada","OK")))</f>
        <v/>
      </c>
    </row>
    <row r="44" customFormat="false" ht="15" hidden="false" customHeight="false" outlineLevel="0" collapsed="false">
      <c r="A44" s="15"/>
      <c r="B44" s="16"/>
      <c r="C44" s="17" t="str">
        <f aca="false">IF(OR(N(B44)=0,$B$14&gt;=1),"",B44/(1-$B$14))</f>
        <v/>
      </c>
      <c r="D44" s="18" t="str">
        <f aca="false">IF(C44="","",C44*$B$9)</f>
        <v/>
      </c>
      <c r="E44" s="18" t="str">
        <f aca="false">IF(C44="","",C44*$B$12)</f>
        <v/>
      </c>
      <c r="F44" s="18" t="str">
        <f aca="false">IF(C44="","",C44*$B$13)</f>
        <v/>
      </c>
      <c r="G44" s="16"/>
      <c r="H44" s="18" t="str">
        <f aca="false">IF(OR(N(G44)=0,N(B44)=0),"",G44-B44-G44*$B$9-G44*$B$12)</f>
        <v/>
      </c>
      <c r="I44" s="19" t="str">
        <f aca="false">IF(H44="","",H44/G44)</f>
        <v/>
      </c>
      <c r="J44" s="20" t="str">
        <f aca="false">IF(H44="","",IF(H44&lt;0,"Prejuízo por unidade",IF(I44&lt;$B$13,"Abaixo da sobra desejada","OK")))</f>
        <v/>
      </c>
    </row>
    <row r="45" customFormat="false" ht="15" hidden="false" customHeight="false" outlineLevel="0" collapsed="false">
      <c r="A45" s="15"/>
      <c r="B45" s="16"/>
      <c r="C45" s="17" t="str">
        <f aca="false">IF(OR(N(B45)=0,$B$14&gt;=1),"",B45/(1-$B$14))</f>
        <v/>
      </c>
      <c r="D45" s="18" t="str">
        <f aca="false">IF(C45="","",C45*$B$9)</f>
        <v/>
      </c>
      <c r="E45" s="18" t="str">
        <f aca="false">IF(C45="","",C45*$B$12)</f>
        <v/>
      </c>
      <c r="F45" s="18" t="str">
        <f aca="false">IF(C45="","",C45*$B$13)</f>
        <v/>
      </c>
      <c r="G45" s="16"/>
      <c r="H45" s="18" t="str">
        <f aca="false">IF(OR(N(G45)=0,N(B45)=0),"",G45-B45-G45*$B$9-G45*$B$12)</f>
        <v/>
      </c>
      <c r="I45" s="19" t="str">
        <f aca="false">IF(H45="","",H45/G45)</f>
        <v/>
      </c>
      <c r="J45" s="20" t="str">
        <f aca="false">IF(H45="","",IF(H45&lt;0,"Prejuízo por unidade",IF(I45&lt;$B$13,"Abaixo da sobra desejada","OK")))</f>
        <v/>
      </c>
    </row>
    <row r="46" customFormat="false" ht="15" hidden="false" customHeight="false" outlineLevel="0" collapsed="false">
      <c r="A46" s="15"/>
      <c r="B46" s="16"/>
      <c r="C46" s="17" t="str">
        <f aca="false">IF(OR(N(B46)=0,$B$14&gt;=1),"",B46/(1-$B$14))</f>
        <v/>
      </c>
      <c r="D46" s="18" t="str">
        <f aca="false">IF(C46="","",C46*$B$9)</f>
        <v/>
      </c>
      <c r="E46" s="18" t="str">
        <f aca="false">IF(C46="","",C46*$B$12)</f>
        <v/>
      </c>
      <c r="F46" s="18" t="str">
        <f aca="false">IF(C46="","",C46*$B$13)</f>
        <v/>
      </c>
      <c r="G46" s="16"/>
      <c r="H46" s="18" t="str">
        <f aca="false">IF(OR(N(G46)=0,N(B46)=0),"",G46-B46-G46*$B$9-G46*$B$12)</f>
        <v/>
      </c>
      <c r="I46" s="19" t="str">
        <f aca="false">IF(H46="","",H46/G46)</f>
        <v/>
      </c>
      <c r="J46" s="20" t="str">
        <f aca="false">IF(H46="","",IF(H46&lt;0,"Prejuízo por unidade",IF(I46&lt;$B$13,"Abaixo da sobra desejada","OK")))</f>
        <v/>
      </c>
    </row>
    <row r="47" customFormat="false" ht="15" hidden="false" customHeight="false" outlineLevel="0" collapsed="false">
      <c r="A47" s="15"/>
      <c r="B47" s="16"/>
      <c r="C47" s="17" t="str">
        <f aca="false">IF(OR(N(B47)=0,$B$14&gt;=1),"",B47/(1-$B$14))</f>
        <v/>
      </c>
      <c r="D47" s="18" t="str">
        <f aca="false">IF(C47="","",C47*$B$9)</f>
        <v/>
      </c>
      <c r="E47" s="18" t="str">
        <f aca="false">IF(C47="","",C47*$B$12)</f>
        <v/>
      </c>
      <c r="F47" s="18" t="str">
        <f aca="false">IF(C47="","",C47*$B$13)</f>
        <v/>
      </c>
      <c r="G47" s="16"/>
      <c r="H47" s="18" t="str">
        <f aca="false">IF(OR(N(G47)=0,N(B47)=0),"",G47-B47-G47*$B$9-G47*$B$12)</f>
        <v/>
      </c>
      <c r="I47" s="19" t="str">
        <f aca="false">IF(H47="","",H47/G47)</f>
        <v/>
      </c>
      <c r="J47" s="20" t="str">
        <f aca="false">IF(H47="","",IF(H47&lt;0,"Prejuízo por unidade",IF(I47&lt;$B$13,"Abaixo da sobra desejada","OK")))</f>
        <v/>
      </c>
    </row>
    <row r="48" customFormat="false" ht="15" hidden="false" customHeight="false" outlineLevel="0" collapsed="false">
      <c r="A48" s="15"/>
      <c r="B48" s="16"/>
      <c r="C48" s="17" t="str">
        <f aca="false">IF(OR(N(B48)=0,$B$14&gt;=1),"",B48/(1-$B$14))</f>
        <v/>
      </c>
      <c r="D48" s="18" t="str">
        <f aca="false">IF(C48="","",C48*$B$9)</f>
        <v/>
      </c>
      <c r="E48" s="18" t="str">
        <f aca="false">IF(C48="","",C48*$B$12)</f>
        <v/>
      </c>
      <c r="F48" s="18" t="str">
        <f aca="false">IF(C48="","",C48*$B$13)</f>
        <v/>
      </c>
      <c r="G48" s="16"/>
      <c r="H48" s="18" t="str">
        <f aca="false">IF(OR(N(G48)=0,N(B48)=0),"",G48-B48-G48*$B$9-G48*$B$12)</f>
        <v/>
      </c>
      <c r="I48" s="19" t="str">
        <f aca="false">IF(H48="","",H48/G48)</f>
        <v/>
      </c>
      <c r="J48" s="20" t="str">
        <f aca="false">IF(H48="","",IF(H48&lt;0,"Prejuízo por unidade",IF(I48&lt;$B$13,"Abaixo da sobra desejada","OK")))</f>
        <v/>
      </c>
    </row>
    <row r="50" customFormat="false" ht="15" hidden="false" customHeight="false" outlineLevel="0" collapsed="false">
      <c r="A50" s="21" t="s">
        <v>41</v>
      </c>
    </row>
    <row r="51" customFormat="false" ht="15" hidden="false" customHeight="false" outlineLevel="0" collapsed="false">
      <c r="A51" s="21" t="s">
        <v>42</v>
      </c>
    </row>
  </sheetData>
  <conditionalFormatting sqref="B15">
    <cfRule type="expression" priority="2" aboveAverage="0" equalAverage="0" bottom="0" percent="0" rank="0" text="" dxfId="0">
      <formula>B15&lt;&gt;"OK"</formula>
    </cfRule>
  </conditionalFormatting>
  <conditionalFormatting sqref="J19:J48">
    <cfRule type="expression" priority="3" aboveAverage="0" equalAverage="0" bottom="0" percent="0" rank="0" text="" dxfId="1">
      <formula>J19="Prejuízo por unidade"</formula>
    </cfRule>
    <cfRule type="expression" priority="4" aboveAverage="0" equalAverage="0" bottom="0" percent="0" rank="0" text="" dxfId="2">
      <formula>J19="Abaixo da sobra desejada"</formula>
    </cfRule>
    <cfRule type="expression" priority="5" aboveAverage="0" equalAverage="0" bottom="0" percent="0" rank="0" text="" dxfId="3">
      <formula>J19="OK"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2026-10-04T14:46:12Z</dcterms:created>
  <dc:creator>openpyxl</dc:creator>
  <dc:description/>
  <dc:language>en-US</dc:language>
  <cp:lastModifiedBy/>
  <dcterms:modified xsi:type="dcterms:W3CDTF">2026-10-04T14:46:13Z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